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10decb3196a5930/Escritorio/GRUPO EMPRESAS/CGL/01. ADMINISTRACIÓN y FINANZAS/04. PLANILLAS DE PAGO/AGOSTO 2024/20 DE AGOSTO/"/>
    </mc:Choice>
  </mc:AlternateContent>
  <xr:revisionPtr revIDLastSave="0" documentId="8_{6E5CC14A-C319-8D42-831C-4489B97A6CF9}" xr6:coauthVersionLast="47" xr6:coauthVersionMax="47" xr10:uidLastSave="{00000000-0000-0000-0000-000000000000}"/>
  <bookViews>
    <workbookView xWindow="0" yWindow="0" windowWidth="28800" windowHeight="18000" activeTab="1" xr2:uid="{82687881-17A7-43AC-B787-F53807478826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 s="1"/>
  <c r="B4" i="3"/>
  <c r="B4" i="1" s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681616FC-F8DE-4D48-94FB-0D7132621AE9}">
      <text>
        <r>
          <rPr>
            <b/>
            <sz val="8"/>
            <color rgb="FF000000"/>
            <rFont val="Tahoma"/>
            <family val="2"/>
          </rPr>
          <t>Ingrese RUT Empresa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B6" authorId="0" shapeId="0" xr:uid="{E13E3F38-D552-483A-A429-636599B72736}">
      <text>
        <r>
          <rPr>
            <b/>
            <sz val="8"/>
            <color rgb="FF000000"/>
            <rFont val="Tahoma"/>
            <family val="2"/>
          </rPr>
          <t>Seleccione Producto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B7" authorId="0" shapeId="0" xr:uid="{93BDD122-39FE-487C-978E-858A8F7CF03C}">
      <text>
        <r>
          <rPr>
            <b/>
            <sz val="8"/>
            <color rgb="FF000000"/>
            <rFont val="Tahoma"/>
            <family val="2"/>
          </rPr>
          <t>Seleccione Tipo de Servicio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B9" authorId="0" shapeId="0" xr:uid="{5EF4B038-A086-430A-8709-E61206465539}">
      <text>
        <r>
          <rPr>
            <b/>
            <sz val="8"/>
            <color rgb="FF000000"/>
            <rFont val="Tahoma"/>
            <family val="2"/>
          </rPr>
          <t>Ingrese Número Cuenta de Cargo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J14" authorId="0" shapeId="0" xr:uid="{76A9FFD4-AB25-4D88-9141-205199F99526}">
      <text>
        <r>
          <rPr>
            <b/>
            <sz val="8"/>
            <color rgb="FF000000"/>
            <rFont val="Tahoma"/>
            <family val="2"/>
          </rPr>
          <t xml:space="preserve">Glosa Destino solo se reflejará en pagos que se realicen a Itaú.
</t>
        </r>
        <r>
          <rPr>
            <b/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<sst xmlns="http://schemas.openxmlformats.org/spreadsheetml/2006/main" count="213" uniqueCount="90">
  <si>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</si>
  <si>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</si>
  <si>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</si>
  <si>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</si>
  <si>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</si>
  <si>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</si>
  <si>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</si>
  <si>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</si>
  <si>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</si>
  <si>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</si>
  <si>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</si>
  <si>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</si>
  <si>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</si>
  <si>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</si>
  <si>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</si>
  <si>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</si>
  <si>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</si>
  <si>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</si>
  <si>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</si>
  <si>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</si>
  <si>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Transferencias_en_Linea</t>
  </si>
  <si>
    <t>TRANSFERENCIA</t>
  </si>
  <si>
    <t>Cuenta Corriente</t>
  </si>
  <si>
    <t>Permite Abono</t>
  </si>
  <si>
    <t>Abono en cuenta</t>
  </si>
  <si>
    <t>CHILE EDWARDS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</si>
  <si>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</si>
  <si>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</si>
  <si>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</si>
  <si>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</si>
  <si>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</si>
  <si>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</si>
  <si>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</si>
  <si>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</si>
  <si>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</si>
  <si>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</si>
  <si>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</si>
  <si>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</si>
  <si>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</si>
  <si>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</si>
  <si>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</si>
  <si>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</si>
  <si>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</si>
  <si>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</si>
  <si>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Remuneraciones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</si>
  <si>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</si>
  <si>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</si>
  <si>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</si>
  <si>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</si>
  <si>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</si>
  <si>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</si>
  <si>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</si>
  <si>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PAGO_DE_PROVEEDORES</t>
  </si>
  <si>
    <t>Vale Vista Impreso</t>
  </si>
  <si>
    <t>CAT_CSH_PRINTED_OFFICE_CHECK</t>
  </si>
  <si>
    <t>BCI TBANC</t>
  </si>
  <si>
    <t>Vale_Vista</t>
  </si>
  <si>
    <t>PAGO_DE_PENSIONES</t>
  </si>
  <si>
    <t>Orden de Pago</t>
  </si>
  <si>
    <t>CAT_CSH_PAYMENT_ORDER</t>
  </si>
  <si>
    <t>CORPBANCA</t>
  </si>
  <si>
    <t>PAGO_DE_SUELDOS</t>
  </si>
  <si>
    <t>BICE</t>
  </si>
  <si>
    <t>PAGO_DE_ANTICIPOS</t>
  </si>
  <si>
    <t>HSBC</t>
  </si>
  <si>
    <t>PAGO_DE_HONORARIOS</t>
  </si>
  <si>
    <t>SANTANDER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</si>
  <si>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</si>
  <si>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</si>
  <si>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</si>
  <si>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</si>
  <si>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</si>
  <si>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</si>
  <si>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</si>
  <si>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</si>
  <si>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</si>
  <si>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</si>
  <si>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</si>
  <si>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</si>
  <si>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</si>
  <si>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</si>
  <si>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</si>
  <si>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</si>
  <si>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</si>
  <si>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</si>
  <si>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</si>
  <si>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</si>
  <si>
    <t>FITZ MAQUINARIAS Y CONSTRUCCION  LTDA</t>
  </si>
  <si>
    <t>finanzas@inversionescgl.cl</t>
  </si>
  <si>
    <t>FITZ RECGL-14 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</si>
</sst>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0" fontId="1" fillId="0" borderId="0"/>
    <xf numFmtId="0" fontId="5" fillId="0" borderId="0"/>
  </cellStyleXfs>
  <cellXfs count="70">
    <xf numFmtId="0" fontId="0" fillId="0" borderId="0" xfId="0"/>
    <xf numFmtId="0" fontId="1" fillId="0" borderId="0" xfId="3"/>
    <xf numFmtId="0" fontId="3" fillId="0" borderId="0" xfId="3" applyFont="1" applyAlignment="1">
      <alignment horizontal="left"/>
    </xf>
    <xf numFmtId="0" fontId="1" fillId="0" borderId="0" xfId="3" applyProtection="1">
      <protection locked="0"/>
    </xf>
    <xf numFmtId="1" fontId="1" fillId="0" borderId="0" xfId="3" applyNumberFormat="1"/>
    <xf numFmtId="0" fontId="2" fillId="0" borderId="0" xfId="3" applyFont="1" applyAlignment="1">
      <alignment vertical="center"/>
    </xf>
    <xf numFmtId="0" fontId="11" fillId="0" borderId="0" xfId="3" applyFont="1" applyAlignment="1">
      <alignment horizontal="left"/>
    </xf>
    <xf numFmtId="0" fontId="2" fillId="0" borderId="0" xfId="3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3" applyFont="1" applyBorder="1" applyProtection="1">
      <protection locked="0"/>
    </xf>
    <xf numFmtId="0" fontId="6" fillId="0" borderId="1" xfId="3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3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4" applyNumberFormat="1" applyFont="1" applyBorder="1" applyAlignment="1" applyProtection="1">
      <alignment horizontal="left"/>
      <protection locked="0"/>
    </xf>
    <xf numFmtId="0" fontId="6" fillId="0" borderId="1" xfId="3" applyFont="1" applyBorder="1" applyAlignment="1" applyProtection="1">
      <alignment horizontal="left" vertical="center"/>
      <protection locked="0"/>
    </xf>
    <xf numFmtId="0" fontId="12" fillId="3" borderId="1" xfId="3" applyFont="1" applyFill="1" applyBorder="1" applyAlignment="1">
      <alignment horizontal="left"/>
    </xf>
    <xf numFmtId="0" fontId="12" fillId="3" borderId="3" xfId="3" applyFont="1" applyFill="1" applyBorder="1" applyAlignment="1">
      <alignment horizontal="center" vertical="center"/>
    </xf>
    <xf numFmtId="0" fontId="12" fillId="3" borderId="3" xfId="3" applyFont="1" applyFill="1" applyBorder="1" applyAlignment="1" applyProtection="1">
      <alignment horizontal="center" vertical="center"/>
      <protection locked="0"/>
    </xf>
    <xf numFmtId="0" fontId="12" fillId="3" borderId="4" xfId="3" applyFont="1" applyFill="1" applyBorder="1" applyAlignment="1">
      <alignment horizontal="center" vertical="center"/>
    </xf>
    <xf numFmtId="1" fontId="12" fillId="3" borderId="3" xfId="3" applyNumberFormat="1" applyFont="1" applyFill="1" applyBorder="1" applyAlignment="1">
      <alignment horizontal="center" vertical="center"/>
    </xf>
    <xf numFmtId="0" fontId="12" fillId="3" borderId="3" xfId="3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3" applyFont="1" applyBorder="1" applyAlignment="1" applyProtection="1">
      <alignment horizontal="right" vertical="center"/>
      <protection locked="0"/>
    </xf>
    <xf numFmtId="49" fontId="8" fillId="0" borderId="2" xfId="4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3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4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4" fillId="0" borderId="8" xfId="0" applyNumberFormat="1" applyFont="1" applyBorder="1" applyAlignment="1" applyProtection="1">
      <alignment horizontal="left" wrapText="1"/>
      <protection locked="0"/>
    </xf>
    <xf numFmtId="0" fontId="15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0" fontId="14" fillId="0" borderId="8" xfId="0" applyFont="1" applyBorder="1" applyAlignment="1" applyProtection="1">
      <alignment horizontal="left" wrapText="1"/>
      <protection locked="0"/>
    </xf>
    <xf numFmtId="0" fontId="1" fillId="0" borderId="0" xfId="3" applyAlignment="1">
      <alignment horizontal="right"/>
    </xf>
    <xf numFmtId="0" fontId="1" fillId="0" borderId="0" xfId="3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3" applyFont="1" applyBorder="1" applyAlignment="1">
      <alignment horizontal="center" vertical="center"/>
    </xf>
  </cellXfs>
  <cellStyles count="5">
    <cellStyle name="Hipervínculo" xfId="1" builtinId="8"/>
    <cellStyle name="Millares" xfId="2" builtinId="3"/>
    <cellStyle name="Normal" xfId="0" builtinId="0"/>
    <cellStyle name="Normal 2" xfId="3" xr:uid="{88D98401-CA79-4293-BE66-AA265AD160C1}"/>
    <cellStyle name="Normal_Hoja1" xfId="4" xr:uid="{D7F08E99-1002-458C-9169-F9D8863351B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483" name="2 Imagen">
          <a:extLst>
            <a:ext uri="{FF2B5EF4-FFF2-40B4-BE49-F238E27FC236}">
              <a16:creationId xmlns:a16="http://schemas.microsoft.com/office/drawing/2014/main" id="{1AA88CC3-B1B5-E37A-FDCF-4F1FC2CF8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8CC0E-56B5-4E36-90D0-6B53D0F2CF1C}">
  <sheetPr codeName="Hoja1"/>
  <dimension ref="A1:R209"/>
  <sheetViews>
    <sheetView showGridLines="0" showRowColHeaders="0" topLeftCell="A210" workbookViewId="0">
      <selection sqref="A1:IV209"/>
    </sheetView>
  </sheetViews>
  <sheetFormatPr baseColWidth="10" defaultColWidth="11.5" defaultRowHeight="15" x14ac:dyDescent="0.2"/>
  <cols>
    <col min="1" max="1" width="22.83203125" style="37" customWidth="1"/>
    <col min="2" max="2" width="22.33203125" style="37" bestFit="1" customWidth="1"/>
    <col min="3" max="3" width="30" style="37" customWidth="1"/>
    <col min="4" max="4" width="18.5" style="37" customWidth="1"/>
    <col min="5" max="5" width="17.33203125" style="37" customWidth="1"/>
    <col min="6" max="6" width="27.6640625" style="37" customWidth="1"/>
    <col min="7" max="8" width="17.33203125" style="37" customWidth="1"/>
    <col min="9" max="10" width="21.33203125" style="37" customWidth="1"/>
    <col min="11" max="11" width="18.1640625" style="37" bestFit="1" customWidth="1"/>
    <col min="12" max="12" width="28.33203125" style="37" customWidth="1"/>
    <col min="13" max="13" width="30.1640625" style="37" customWidth="1"/>
    <col min="14" max="14" width="20.1640625" style="37" bestFit="1" customWidth="1"/>
    <col min="15" max="15" width="20.6640625" style="37" bestFit="1" customWidth="1"/>
    <col min="16" max="16" width="22.5" style="37" customWidth="1"/>
    <col min="17" max="17" width="14.5" style="37" bestFit="1" customWidth="1"/>
    <col min="18" max="18" width="11.5" style="37" customWidth="1"/>
    <col min="19" max="16384" width="11.5" style="37"/>
  </cols>
  <sheetData>
    <row r="1" spans="1:18" ht="18" hidden="1" x14ac:dyDescent="0.2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 x14ac:dyDescent="0.2">
      <c r="A2" s="69" t="s">
        <v>0</v>
      </c>
      <c r="B2" s="69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idden="1" x14ac:dyDescent="0.2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idden="1" x14ac:dyDescent="0.2">
      <c r="A4" s="26" t="s">
        <v>2</v>
      </c>
      <c r="B4" s="18">
        <f>+'Detalle de Pagos'!B4</f>
        <v>1</v>
      </c>
      <c r="C4" s="65"/>
      <c r="D4" s="1"/>
      <c r="E4" s="1"/>
      <c r="F4" s="1"/>
      <c r="G4" s="1"/>
      <c r="H4" s="1"/>
      <c r="I4" s="1"/>
      <c r="J4" s="1"/>
      <c r="K4" s="4"/>
      <c r="L4" s="66"/>
      <c r="M4" s="1"/>
      <c r="N4" s="1"/>
      <c r="O4" s="1"/>
      <c r="P4" s="1"/>
      <c r="Q4"/>
      <c r="R4"/>
    </row>
    <row r="5" spans="1:18" hidden="1" x14ac:dyDescent="0.2">
      <c r="A5" s="26" t="s">
        <v>3</v>
      </c>
      <c r="B5" s="18">
        <f>+'Detalle de Pagos'!B5</f>
        <v>892500</v>
      </c>
      <c r="C5" s="67"/>
      <c r="D5" s="1"/>
      <c r="E5" s="1"/>
      <c r="F5" s="1"/>
      <c r="G5" s="1"/>
      <c r="H5" s="1"/>
      <c r="I5" s="1"/>
      <c r="J5" s="1"/>
      <c r="K5" s="4"/>
      <c r="L5" s="66"/>
      <c r="M5" s="1"/>
      <c r="N5" s="1"/>
      <c r="O5" s="1"/>
      <c r="P5" s="1"/>
      <c r="Q5"/>
      <c r="R5"/>
    </row>
    <row r="6" spans="1:18" hidden="1" x14ac:dyDescent="0.2">
      <c r="A6" s="26" t="s">
        <v>4</v>
      </c>
      <c r="B6" s="19" t="str">
        <f>+'Detalle de Pagos'!B6</f>
        <v>Transferencias_en_Linea</v>
      </c>
      <c r="C6" s="1">
        <f>IFERROR((VLOOKUP(B6,Hoja2!A3:B6,2,FALSE)),0)</f>
        <v>7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idden="1" x14ac:dyDescent="0.2">
      <c r="A7" s="26" t="s">
        <v>5</v>
      </c>
      <c r="B7" s="19" t="str">
        <f>+'Detalle de Pagos'!B7</f>
        <v>TRANSFERENCIA</v>
      </c>
      <c r="C7" s="1">
        <f>IFERROR((VLOOKUP(B7,Hoja2!C3:D15,2,FALSE)),0)</f>
        <v>7001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idden="1" x14ac:dyDescent="0.2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idden="1" x14ac:dyDescent="0.2">
      <c r="A9" s="26" t="s">
        <v>7</v>
      </c>
      <c r="B9" s="20">
        <f>+'Detalle de Pagos'!B9</f>
        <v>214993403</v>
      </c>
      <c r="C9" s="68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idden="1" x14ac:dyDescent="0.2">
      <c r="A10" s="26" t="s">
        <v>8</v>
      </c>
      <c r="B10" s="39" t="str">
        <f>+'Detalle de Pagos'!B10</f>
        <v>FITZ RECGL-14 SALDO</v>
      </c>
      <c r="C10" s="67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idden="1" x14ac:dyDescent="0.2">
      <c r="A11" s="26" t="s">
        <v>9</v>
      </c>
      <c r="B11" s="39" t="str">
        <f>+'Detalle de Pagos'!B11</f>
        <v>FITZ RECGL-14 SALDO</v>
      </c>
      <c r="C11" s="67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9" hidden="1" thickBot="1" x14ac:dyDescent="0.25">
      <c r="A13" s="69" t="s">
        <v>10</v>
      </c>
      <c r="B13" s="69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6" hidden="1" thickBot="1" x14ac:dyDescent="0.25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idden="1" x14ac:dyDescent="0.2">
      <c r="A15" s="21">
        <f>IF(+'Detalle de Pagos'!A15=0,"",+'Detalle de Pagos'!A15)</f>
        <v>778002531</v>
      </c>
      <c r="B15" s="40" t="str">
        <f>IF(+'Detalle de Pagos'!B15=0,"",+'Detalle de Pagos'!B15)</f>
        <v>FITZ MAQUINARIAS Y CONSTRUCCION  LTDA</v>
      </c>
      <c r="C15" s="22"/>
      <c r="D15" s="34">
        <f>IF(+'Detalle de Pagos'!C15=0,"",+'Detalle de Pagos'!C15)</f>
        <v>892500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BCI TBANC</v>
      </c>
      <c r="H15" s="38">
        <f>IFERROR((VLOOKUP(G15,Hoja2!$I$2:$J$19,2,FALSE)),0)</f>
        <v>16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13752766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>FITZ RECGL-14 SALDO</v>
      </c>
      <c r="N15" s="24" t="str">
        <f>IF(+'Detalle de Pagos'!J15=0,"",+'Detalle de Pagos'!J15)</f>
        <v>FITZ RECGL-14 SALDO</v>
      </c>
      <c r="O15" s="24" t="str">
        <f>IF(+'Detalle de Pagos'!K15=0,"",+'Detalle de Pagos'!K15)</f>
        <v>FITZ RECGL-14 SALDO</v>
      </c>
      <c r="P15" s="24" t="str">
        <f>IF(+'Detalle de Pagos'!L15=0,"",+'Detalle de Pagos'!L15)</f>
        <v>FITZ RECGL-14 SALDO</v>
      </c>
      <c r="Q15" s="24"/>
      <c r="R15"/>
    </row>
    <row r="16" spans="1:18" hidden="1" x14ac:dyDescent="0.2">
      <c r="A16" s="21" t="str">
        <f>IF(+'Detalle de Pagos'!A16=0,"",+'Detalle de Pagos'!A16)</f>
        <v/>
      </c>
      <c r="B16" s="40" t="str">
        <f>IF(+'Detalle de Pagos'!B16=0,"",+'Detalle de Pagos'!B16)</f>
        <v/>
      </c>
      <c r="C16" s="25"/>
      <c r="D16" s="34" t="str">
        <f>IF(+'Detalle de Pagos'!C16=0,"",+'Detalle de Pagos'!C16)</f>
        <v/>
      </c>
      <c r="E16" s="19" t="str">
        <f>IF(+'Detalle de Pagos'!D16=0,"",+'Detalle de Pagos'!D16)</f>
        <v/>
      </c>
      <c r="F16" s="38">
        <f>IFERROR((VLOOKUP(E16,Hoja2!$G$2:$H$6,2,FALSE)),0)</f>
        <v>0</v>
      </c>
      <c r="G16" s="19" t="str">
        <f>IF(+'Detalle de Pagos'!E16=0,"",+'Detalle de Pagos'!E16)</f>
        <v/>
      </c>
      <c r="H16" s="38">
        <f>IFERROR((VLOOKUP(G16,Hoja2!$I$2:$J$19,2,FALSE)),0)</f>
        <v>0</v>
      </c>
      <c r="I16" s="19" t="str">
        <f>IF(+'Detalle de Pagos'!F16=0,"",+'Detalle de Pagos'!F16)</f>
        <v/>
      </c>
      <c r="J16" s="38" t="str">
        <f>IFERROR((VLOOKUP(I16,Hoja2!$K$2:$L$4,2,FALSE)),"")</f>
        <v/>
      </c>
      <c r="K16" s="20" t="str">
        <f>IF(+'Detalle de Pagos'!G16=0,"",+'Detalle de Pagos'!G16)</f>
        <v/>
      </c>
      <c r="L16" s="23" t="str">
        <f>IF(+'Detalle de Pagos'!H16=0,"",+'Detalle de Pagos'!H16)</f>
        <v/>
      </c>
      <c r="M16" s="24" t="str">
        <f>IF(+'Detalle de Pagos'!I16=0,"",+'Detalle de Pagos'!I16)</f>
        <v/>
      </c>
      <c r="N16" s="24" t="str">
        <f>IF(+'Detalle de Pagos'!J16=0,"",+'Detalle de Pagos'!J16)</f>
        <v/>
      </c>
      <c r="O16" s="24" t="str">
        <f>IF(+'Detalle de Pagos'!K16=0,"",+'Detalle de Pagos'!K16)</f>
        <v/>
      </c>
      <c r="P16" s="24" t="str">
        <f>IF(+'Detalle de Pagos'!L16=0,"",+'Detalle de Pagos'!L16)</f>
        <v/>
      </c>
      <c r="Q16" s="24"/>
      <c r="R16"/>
    </row>
    <row r="17" spans="1:18" hidden="1" x14ac:dyDescent="0.2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idden="1" x14ac:dyDescent="0.2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idden="1" x14ac:dyDescent="0.2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idden="1" x14ac:dyDescent="0.2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idden="1" x14ac:dyDescent="0.2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idden="1" x14ac:dyDescent="0.2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idden="1" x14ac:dyDescent="0.2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idden="1" x14ac:dyDescent="0.2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idden="1" x14ac:dyDescent="0.2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idden="1" x14ac:dyDescent="0.2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idden="1" x14ac:dyDescent="0.2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idden="1" x14ac:dyDescent="0.2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idden="1" x14ac:dyDescent="0.2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idden="1" x14ac:dyDescent="0.2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idden="1" x14ac:dyDescent="0.2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idden="1" x14ac:dyDescent="0.2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idden="1" x14ac:dyDescent="0.2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idden="1" x14ac:dyDescent="0.2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idden="1" x14ac:dyDescent="0.2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idden="1" x14ac:dyDescent="0.2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idden="1" x14ac:dyDescent="0.2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idden="1" x14ac:dyDescent="0.2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idden="1" x14ac:dyDescent="0.2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idden="1" x14ac:dyDescent="0.2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idden="1" x14ac:dyDescent="0.2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idden="1" x14ac:dyDescent="0.2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idden="1" x14ac:dyDescent="0.2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idden="1" x14ac:dyDescent="0.2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idden="1" x14ac:dyDescent="0.2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idden="1" x14ac:dyDescent="0.2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idden="1" x14ac:dyDescent="0.2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idden="1" x14ac:dyDescent="0.2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idden="1" x14ac:dyDescent="0.2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idden="1" x14ac:dyDescent="0.2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idden="1" x14ac:dyDescent="0.2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idden="1" x14ac:dyDescent="0.2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idden="1" x14ac:dyDescent="0.2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idden="1" x14ac:dyDescent="0.2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idden="1" x14ac:dyDescent="0.2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idden="1" x14ac:dyDescent="0.2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idden="1" x14ac:dyDescent="0.2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idden="1" x14ac:dyDescent="0.2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idden="1" x14ac:dyDescent="0.2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idden="1" x14ac:dyDescent="0.2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idden="1" x14ac:dyDescent="0.2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idden="1" x14ac:dyDescent="0.2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idden="1" x14ac:dyDescent="0.2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idden="1" x14ac:dyDescent="0.2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idden="1" x14ac:dyDescent="0.2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idden="1" x14ac:dyDescent="0.2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idden="1" x14ac:dyDescent="0.2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idden="1" x14ac:dyDescent="0.2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idden="1" x14ac:dyDescent="0.2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idden="1" x14ac:dyDescent="0.2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idden="1" x14ac:dyDescent="0.2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idden="1" x14ac:dyDescent="0.2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idden="1" x14ac:dyDescent="0.2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idden="1" x14ac:dyDescent="0.2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idden="1" x14ac:dyDescent="0.2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idden="1" x14ac:dyDescent="0.2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idden="1" x14ac:dyDescent="0.2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idden="1" x14ac:dyDescent="0.2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idden="1" x14ac:dyDescent="0.2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idden="1" x14ac:dyDescent="0.2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idden="1" x14ac:dyDescent="0.2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idden="1" x14ac:dyDescent="0.2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idden="1" x14ac:dyDescent="0.2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idden="1" x14ac:dyDescent="0.2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idden="1" x14ac:dyDescent="0.2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idden="1" x14ac:dyDescent="0.2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idden="1" x14ac:dyDescent="0.2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idden="1" x14ac:dyDescent="0.2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idden="1" x14ac:dyDescent="0.2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idden="1" x14ac:dyDescent="0.2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idden="1" x14ac:dyDescent="0.2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idden="1" x14ac:dyDescent="0.2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idden="1" x14ac:dyDescent="0.2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idden="1" x14ac:dyDescent="0.2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idden="1" x14ac:dyDescent="0.2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idden="1" x14ac:dyDescent="0.2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idden="1" x14ac:dyDescent="0.2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idden="1" x14ac:dyDescent="0.2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idden="1" x14ac:dyDescent="0.2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idden="1" x14ac:dyDescent="0.2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idden="1" x14ac:dyDescent="0.2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idden="1" x14ac:dyDescent="0.2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idden="1" x14ac:dyDescent="0.2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idden="1" x14ac:dyDescent="0.2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idden="1" x14ac:dyDescent="0.2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idden="1" x14ac:dyDescent="0.2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idden="1" x14ac:dyDescent="0.2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idden="1" x14ac:dyDescent="0.2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idden="1" x14ac:dyDescent="0.2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idden="1" x14ac:dyDescent="0.2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idden="1" x14ac:dyDescent="0.2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idden="1" x14ac:dyDescent="0.2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idden="1" x14ac:dyDescent="0.2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idden="1" x14ac:dyDescent="0.2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idden="1" x14ac:dyDescent="0.2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idden="1" x14ac:dyDescent="0.2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idden="1" x14ac:dyDescent="0.2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idden="1" x14ac:dyDescent="0.2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idden="1" x14ac:dyDescent="0.2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idden="1" x14ac:dyDescent="0.2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idden="1" x14ac:dyDescent="0.2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idden="1" x14ac:dyDescent="0.2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idden="1" x14ac:dyDescent="0.2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idden="1" x14ac:dyDescent="0.2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idden="1" x14ac:dyDescent="0.2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idden="1" x14ac:dyDescent="0.2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idden="1" x14ac:dyDescent="0.2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idden="1" x14ac:dyDescent="0.2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idden="1" x14ac:dyDescent="0.2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idden="1" x14ac:dyDescent="0.2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idden="1" x14ac:dyDescent="0.2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idden="1" x14ac:dyDescent="0.2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idden="1" x14ac:dyDescent="0.2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idden="1" x14ac:dyDescent="0.2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idden="1" x14ac:dyDescent="0.2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idden="1" x14ac:dyDescent="0.2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idden="1" x14ac:dyDescent="0.2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idden="1" x14ac:dyDescent="0.2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idden="1" x14ac:dyDescent="0.2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idden="1" x14ac:dyDescent="0.2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idden="1" x14ac:dyDescent="0.2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idden="1" x14ac:dyDescent="0.2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idden="1" x14ac:dyDescent="0.2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idden="1" x14ac:dyDescent="0.2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idden="1" x14ac:dyDescent="0.2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idden="1" x14ac:dyDescent="0.2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idden="1" x14ac:dyDescent="0.2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idden="1" x14ac:dyDescent="0.2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idden="1" x14ac:dyDescent="0.2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idden="1" x14ac:dyDescent="0.2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idden="1" x14ac:dyDescent="0.2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idden="1" x14ac:dyDescent="0.2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idden="1" x14ac:dyDescent="0.2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idden="1" x14ac:dyDescent="0.2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idden="1" x14ac:dyDescent="0.2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idden="1" x14ac:dyDescent="0.2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idden="1" x14ac:dyDescent="0.2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idden="1" x14ac:dyDescent="0.2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idden="1" x14ac:dyDescent="0.2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idden="1" x14ac:dyDescent="0.2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idden="1" x14ac:dyDescent="0.2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idden="1" x14ac:dyDescent="0.2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idden="1" x14ac:dyDescent="0.2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idden="1" x14ac:dyDescent="0.2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idden="1" x14ac:dyDescent="0.2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idden="1" x14ac:dyDescent="0.2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idden="1" x14ac:dyDescent="0.2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idden="1" x14ac:dyDescent="0.2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idden="1" x14ac:dyDescent="0.2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idden="1" x14ac:dyDescent="0.2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idden="1" x14ac:dyDescent="0.2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idden="1" x14ac:dyDescent="0.2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idden="1" x14ac:dyDescent="0.2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idden="1" x14ac:dyDescent="0.2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idden="1" x14ac:dyDescent="0.2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idden="1" x14ac:dyDescent="0.2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idden="1" x14ac:dyDescent="0.2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idden="1" x14ac:dyDescent="0.2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idden="1" x14ac:dyDescent="0.2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idden="1" x14ac:dyDescent="0.2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idden="1" x14ac:dyDescent="0.2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idden="1" x14ac:dyDescent="0.2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idden="1" x14ac:dyDescent="0.2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idden="1" x14ac:dyDescent="0.2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idden="1" x14ac:dyDescent="0.2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idden="1" x14ac:dyDescent="0.2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idden="1" x14ac:dyDescent="0.2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idden="1" x14ac:dyDescent="0.2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idden="1" x14ac:dyDescent="0.2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idden="1" x14ac:dyDescent="0.2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idden="1" x14ac:dyDescent="0.2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idden="1" x14ac:dyDescent="0.2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idden="1" x14ac:dyDescent="0.2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idden="1" x14ac:dyDescent="0.2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idden="1" x14ac:dyDescent="0.2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idden="1" x14ac:dyDescent="0.2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idden="1" x14ac:dyDescent="0.2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idden="1" x14ac:dyDescent="0.2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idden="1" x14ac:dyDescent="0.2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idden="1" x14ac:dyDescent="0.2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idden="1" x14ac:dyDescent="0.2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idden="1" x14ac:dyDescent="0.2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idden="1" x14ac:dyDescent="0.2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idden="1" x14ac:dyDescent="0.2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idden="1" x14ac:dyDescent="0.2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idden="1" x14ac:dyDescent="0.2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idden="1" x14ac:dyDescent="0.2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idden="1" x14ac:dyDescent="0.2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idden="1" x14ac:dyDescent="0.2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1BE2FB85-5CF5-4948-8B88-4A2E02D6A536}"/>
    <dataValidation operator="lessThanOrEqual" allowBlank="1" showInputMessage="1" showErrorMessage="1" errorTitle="Glosa Cartola Origen" error="El texto ingresado supera el máximo permitido (20 caracteres)_x000a_" sqref="N15:Q209" xr:uid="{3471287A-4411-4BB1-9833-AAE93CDF6EEE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1A792-F209-4E97-9FED-22564EA7D316}">
  <sheetPr codeName="Hoja3"/>
  <dimension ref="A1:M209"/>
  <sheetViews>
    <sheetView showGridLines="0" tabSelected="1" zoomScale="115" zoomScaleNormal="85" workbookViewId="0">
      <selection activeCell="B24" sqref="B24"/>
    </sheetView>
  </sheetViews>
  <sheetFormatPr baseColWidth="10" defaultColWidth="11.5" defaultRowHeight="15" x14ac:dyDescent="0.2"/>
  <cols>
    <col min="1" max="1" width="22.83203125" style="37" customWidth="1"/>
    <col min="2" max="2" width="52" style="37" customWidth="1"/>
    <col min="3" max="3" width="18.5" style="37" customWidth="1"/>
    <col min="4" max="5" width="17.33203125" style="37" customWidth="1"/>
    <col min="6" max="6" width="21.33203125" style="37" customWidth="1"/>
    <col min="7" max="7" width="28" style="37" customWidth="1"/>
    <col min="8" max="8" width="28.33203125" style="37" customWidth="1"/>
    <col min="9" max="9" width="30.1640625" style="37" customWidth="1"/>
    <col min="10" max="11" width="26" style="37" bestFit="1" customWidth="1"/>
    <col min="12" max="12" width="55.6640625" style="37" customWidth="1"/>
    <col min="13" max="13" width="14.5" style="37" hidden="1" customWidth="1"/>
    <col min="14" max="16384" width="11.5" style="37"/>
  </cols>
  <sheetData>
    <row r="1" spans="1:13" ht="18" x14ac:dyDescent="0.2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5" customHeight="1" x14ac:dyDescent="0.2">
      <c r="A2" s="69"/>
      <c r="B2" s="69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x14ac:dyDescent="0.2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x14ac:dyDescent="0.2">
      <c r="A4" s="26" t="s">
        <v>2</v>
      </c>
      <c r="B4" s="18">
        <f>COUNTA(A15:A209)</f>
        <v>1</v>
      </c>
      <c r="C4" s="1"/>
      <c r="D4" s="1"/>
      <c r="E4" s="1"/>
      <c r="F4" s="1"/>
      <c r="G4" s="4"/>
      <c r="H4" s="66"/>
      <c r="I4" s="1"/>
      <c r="J4" s="1"/>
      <c r="K4" s="1"/>
      <c r="L4" s="1"/>
      <c r="M4"/>
    </row>
    <row r="5" spans="1:13" x14ac:dyDescent="0.2">
      <c r="A5" s="26" t="s">
        <v>3</v>
      </c>
      <c r="B5" s="36">
        <f>SUM(C15:C209)</f>
        <v>892500</v>
      </c>
      <c r="C5" s="1"/>
      <c r="D5" s="1"/>
      <c r="E5" s="1"/>
      <c r="F5" s="1"/>
      <c r="G5" s="4"/>
      <c r="H5" s="66"/>
      <c r="I5" s="1"/>
      <c r="J5" s="1"/>
      <c r="K5" s="1"/>
      <c r="L5" s="1"/>
      <c r="M5"/>
    </row>
    <row r="6" spans="1:13" x14ac:dyDescent="0.2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x14ac:dyDescent="0.2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idden="1" x14ac:dyDescent="0.2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x14ac:dyDescent="0.2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x14ac:dyDescent="0.2">
      <c r="A10" s="26" t="s">
        <v>8</v>
      </c>
      <c r="B10" s="33" t="s">
        <v>89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x14ac:dyDescent="0.2">
      <c r="A11" s="26" t="s">
        <v>9</v>
      </c>
      <c r="B11" s="33" t="s">
        <v>89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 x14ac:dyDescent="0.2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9" thickBot="1" x14ac:dyDescent="0.25">
      <c r="A13" s="69" t="s">
        <v>10</v>
      </c>
      <c r="B13" s="69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6" thickBot="1" x14ac:dyDescent="0.25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23</v>
      </c>
    </row>
    <row r="15" spans="1:13" x14ac:dyDescent="0.2">
      <c r="A15" s="56">
        <v>778002531</v>
      </c>
      <c r="B15" s="22" t="s">
        <v>87</v>
      </c>
      <c r="C15" s="34">
        <v>892500</v>
      </c>
      <c r="D15" s="19" t="s">
        <v>24</v>
      </c>
      <c r="E15" s="57" t="s">
        <v>55</v>
      </c>
      <c r="F15" s="19" t="s">
        <v>22</v>
      </c>
      <c r="G15" s="33">
        <v>13752766</v>
      </c>
      <c r="H15" s="44" t="s">
        <v>88</v>
      </c>
      <c r="I15" s="33" t="s">
        <v>89</v>
      </c>
      <c r="J15" s="33" t="s">
        <v>89</v>
      </c>
      <c r="K15" s="33" t="s">
        <v>89</v>
      </c>
      <c r="L15" s="33" t="s">
        <v>89</v>
      </c>
      <c r="M15" s="19"/>
    </row>
    <row r="16" spans="1:13" x14ac:dyDescent="0.2">
      <c r="A16" s="56"/>
      <c r="B16" s="22"/>
      <c r="C16" s="34"/>
      <c r="D16" s="19"/>
      <c r="E16" s="57"/>
      <c r="F16" s="19"/>
      <c r="G16" s="64"/>
      <c r="H16" s="44"/>
      <c r="I16" s="33"/>
      <c r="J16" s="33"/>
      <c r="K16" s="33"/>
      <c r="L16" s="33"/>
      <c r="M16" s="19"/>
    </row>
    <row r="17" spans="1:13" x14ac:dyDescent="0.2">
      <c r="A17" s="56"/>
      <c r="B17" s="22"/>
      <c r="C17" s="34"/>
      <c r="D17" s="19"/>
      <c r="E17" s="57"/>
      <c r="F17" s="19"/>
      <c r="G17" s="64"/>
      <c r="H17" s="44"/>
      <c r="I17" s="33"/>
      <c r="J17" s="33"/>
      <c r="K17" s="33"/>
      <c r="L17" s="33"/>
      <c r="M17" s="19"/>
    </row>
    <row r="18" spans="1:13" x14ac:dyDescent="0.2">
      <c r="A18" s="56"/>
      <c r="B18" s="22"/>
      <c r="C18" s="34"/>
      <c r="D18" s="19"/>
      <c r="E18" s="57"/>
      <c r="F18" s="19"/>
      <c r="G18" s="64"/>
      <c r="H18" s="44"/>
      <c r="I18" s="58"/>
      <c r="J18" s="58"/>
      <c r="K18" s="58"/>
      <c r="L18" s="58"/>
      <c r="M18" s="19"/>
    </row>
    <row r="19" spans="1:13" x14ac:dyDescent="0.2">
      <c r="A19" s="56"/>
      <c r="B19" s="22"/>
      <c r="C19" s="34"/>
      <c r="D19" s="19"/>
      <c r="E19" s="57"/>
      <c r="F19" s="19"/>
      <c r="G19" s="63"/>
      <c r="H19" s="62"/>
      <c r="I19" s="58"/>
      <c r="J19" s="58"/>
      <c r="K19" s="58"/>
      <c r="L19" s="58"/>
      <c r="M19" s="41" t="s">
        <v>26</v>
      </c>
    </row>
    <row r="20" spans="1:13" x14ac:dyDescent="0.2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x14ac:dyDescent="0.2">
      <c r="A21" s="56"/>
      <c r="B21" s="59"/>
      <c r="C21" s="56"/>
      <c r="D21" s="56"/>
      <c r="E21" s="60"/>
      <c r="F21" s="60"/>
      <c r="G21" s="60"/>
      <c r="H21" s="61"/>
      <c r="I21" s="60"/>
      <c r="J21" s="60"/>
      <c r="K21" s="60"/>
      <c r="L21" s="60"/>
      <c r="M21" s="19"/>
    </row>
    <row r="22" spans="1:13" x14ac:dyDescent="0.2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x14ac:dyDescent="0.2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x14ac:dyDescent="0.2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x14ac:dyDescent="0.2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x14ac:dyDescent="0.2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x14ac:dyDescent="0.2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x14ac:dyDescent="0.2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x14ac:dyDescent="0.2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x14ac:dyDescent="0.2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x14ac:dyDescent="0.2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x14ac:dyDescent="0.2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x14ac:dyDescent="0.2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x14ac:dyDescent="0.2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x14ac:dyDescent="0.2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x14ac:dyDescent="0.2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x14ac:dyDescent="0.2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x14ac:dyDescent="0.2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x14ac:dyDescent="0.2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x14ac:dyDescent="0.2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x14ac:dyDescent="0.2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x14ac:dyDescent="0.2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x14ac:dyDescent="0.2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x14ac:dyDescent="0.2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x14ac:dyDescent="0.2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x14ac:dyDescent="0.2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x14ac:dyDescent="0.2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x14ac:dyDescent="0.2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x14ac:dyDescent="0.2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x14ac:dyDescent="0.2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x14ac:dyDescent="0.2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x14ac:dyDescent="0.2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x14ac:dyDescent="0.2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x14ac:dyDescent="0.2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x14ac:dyDescent="0.2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x14ac:dyDescent="0.2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x14ac:dyDescent="0.2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x14ac:dyDescent="0.2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x14ac:dyDescent="0.2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x14ac:dyDescent="0.2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x14ac:dyDescent="0.2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x14ac:dyDescent="0.2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x14ac:dyDescent="0.2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x14ac:dyDescent="0.2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x14ac:dyDescent="0.2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x14ac:dyDescent="0.2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x14ac:dyDescent="0.2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x14ac:dyDescent="0.2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x14ac:dyDescent="0.2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x14ac:dyDescent="0.2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x14ac:dyDescent="0.2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x14ac:dyDescent="0.2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x14ac:dyDescent="0.2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x14ac:dyDescent="0.2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x14ac:dyDescent="0.2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x14ac:dyDescent="0.2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x14ac:dyDescent="0.2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x14ac:dyDescent="0.2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x14ac:dyDescent="0.2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x14ac:dyDescent="0.2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x14ac:dyDescent="0.2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x14ac:dyDescent="0.2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x14ac:dyDescent="0.2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x14ac:dyDescent="0.2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x14ac:dyDescent="0.2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x14ac:dyDescent="0.2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x14ac:dyDescent="0.2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x14ac:dyDescent="0.2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x14ac:dyDescent="0.2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x14ac:dyDescent="0.2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x14ac:dyDescent="0.2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x14ac:dyDescent="0.2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x14ac:dyDescent="0.2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x14ac:dyDescent="0.2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x14ac:dyDescent="0.2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x14ac:dyDescent="0.2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x14ac:dyDescent="0.2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x14ac:dyDescent="0.2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x14ac:dyDescent="0.2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x14ac:dyDescent="0.2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x14ac:dyDescent="0.2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x14ac:dyDescent="0.2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x14ac:dyDescent="0.2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x14ac:dyDescent="0.2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x14ac:dyDescent="0.2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x14ac:dyDescent="0.2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x14ac:dyDescent="0.2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x14ac:dyDescent="0.2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x14ac:dyDescent="0.2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x14ac:dyDescent="0.2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x14ac:dyDescent="0.2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x14ac:dyDescent="0.2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x14ac:dyDescent="0.2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x14ac:dyDescent="0.2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x14ac:dyDescent="0.2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x14ac:dyDescent="0.2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x14ac:dyDescent="0.2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x14ac:dyDescent="0.2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x14ac:dyDescent="0.2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x14ac:dyDescent="0.2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x14ac:dyDescent="0.2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x14ac:dyDescent="0.2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x14ac:dyDescent="0.2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x14ac:dyDescent="0.2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x14ac:dyDescent="0.2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x14ac:dyDescent="0.2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x14ac:dyDescent="0.2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x14ac:dyDescent="0.2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x14ac:dyDescent="0.2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x14ac:dyDescent="0.2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x14ac:dyDescent="0.2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x14ac:dyDescent="0.2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x14ac:dyDescent="0.2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x14ac:dyDescent="0.2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x14ac:dyDescent="0.2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x14ac:dyDescent="0.2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x14ac:dyDescent="0.2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x14ac:dyDescent="0.2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x14ac:dyDescent="0.2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x14ac:dyDescent="0.2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x14ac:dyDescent="0.2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x14ac:dyDescent="0.2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x14ac:dyDescent="0.2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x14ac:dyDescent="0.2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x14ac:dyDescent="0.2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x14ac:dyDescent="0.2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x14ac:dyDescent="0.2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x14ac:dyDescent="0.2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x14ac:dyDescent="0.2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x14ac:dyDescent="0.2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x14ac:dyDescent="0.2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x14ac:dyDescent="0.2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x14ac:dyDescent="0.2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x14ac:dyDescent="0.2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x14ac:dyDescent="0.2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x14ac:dyDescent="0.2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x14ac:dyDescent="0.2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x14ac:dyDescent="0.2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x14ac:dyDescent="0.2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x14ac:dyDescent="0.2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x14ac:dyDescent="0.2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x14ac:dyDescent="0.2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x14ac:dyDescent="0.2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x14ac:dyDescent="0.2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x14ac:dyDescent="0.2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x14ac:dyDescent="0.2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x14ac:dyDescent="0.2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x14ac:dyDescent="0.2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x14ac:dyDescent="0.2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x14ac:dyDescent="0.2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x14ac:dyDescent="0.2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x14ac:dyDescent="0.2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x14ac:dyDescent="0.2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x14ac:dyDescent="0.2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x14ac:dyDescent="0.2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x14ac:dyDescent="0.2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x14ac:dyDescent="0.2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x14ac:dyDescent="0.2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x14ac:dyDescent="0.2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x14ac:dyDescent="0.2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x14ac:dyDescent="0.2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x14ac:dyDescent="0.2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x14ac:dyDescent="0.2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x14ac:dyDescent="0.2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x14ac:dyDescent="0.2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x14ac:dyDescent="0.2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x14ac:dyDescent="0.2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x14ac:dyDescent="0.2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x14ac:dyDescent="0.2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x14ac:dyDescent="0.2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x14ac:dyDescent="0.2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x14ac:dyDescent="0.2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x14ac:dyDescent="0.2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x14ac:dyDescent="0.2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x14ac:dyDescent="0.2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x14ac:dyDescent="0.2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x14ac:dyDescent="0.2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x14ac:dyDescent="0.2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x14ac:dyDescent="0.2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x14ac:dyDescent="0.2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x14ac:dyDescent="0.2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x14ac:dyDescent="0.2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x14ac:dyDescent="0.2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x14ac:dyDescent="0.2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x14ac:dyDescent="0.2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x14ac:dyDescent="0.2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x14ac:dyDescent="0.2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x14ac:dyDescent="0.2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x14ac:dyDescent="0.2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84647C03-6620-47F3-9A5E-70355176FA3A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B74FCEA2-58B8-4D13-AA78-5BFFA1977832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06D09E01-308C-4E6E-A689-5FD3E8E19216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87E85D97-131D-4C18-8341-22E154048724}">
      <formula1>20</formula1>
    </dataValidation>
    <dataValidation type="list" allowBlank="1" showInputMessage="1" showErrorMessage="1" sqref="B6" xr:uid="{D18FE776-4A47-46AC-8288-9DED7610425F}">
      <formula1>servicios</formula1>
    </dataValidation>
    <dataValidation type="list" allowBlank="1" showInputMessage="1" showErrorMessage="1" sqref="D15:D209" xr:uid="{08E2DC9B-18DB-4BDD-BB44-FAA7F511CD60}">
      <formula1>INDIRECT(serv)</formula1>
    </dataValidation>
    <dataValidation type="list" allowBlank="1" showInputMessage="1" showErrorMessage="1" sqref="E15:E209" xr:uid="{59B701E7-FA98-4C6F-A5AB-8B87BDCC27A5}">
      <formula1>Bancos</formula1>
    </dataValidation>
    <dataValidation type="list" allowBlank="1" showInputMessage="1" showErrorMessage="1" sqref="F15:F209" xr:uid="{EAD42C4D-C8F2-440A-8DC0-AACD608942C5}">
      <formula1>Tipo_cuenta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3F06F-3909-4064-9821-50A073CDC610}">
  <sheetPr codeName="Hoja2"/>
  <dimension ref="A1:N39"/>
  <sheetViews>
    <sheetView showGridLines="0" showRowColHeaders="0" topLeftCell="D1048576" zoomScale="85" zoomScaleNormal="85" workbookViewId="0">
      <selection activeCell="F36" sqref="A1:IV65536"/>
    </sheetView>
  </sheetViews>
  <sheetFormatPr baseColWidth="10" defaultColWidth="9.1640625" defaultRowHeight="15" zeroHeight="1" x14ac:dyDescent="0.2"/>
  <cols>
    <col min="1" max="1" width="23.1640625" bestFit="1" customWidth="1"/>
    <col min="2" max="2" width="22.5" bestFit="1" customWidth="1"/>
    <col min="3" max="3" width="25.5" bestFit="1" customWidth="1"/>
    <col min="4" max="4" width="21" bestFit="1" customWidth="1"/>
    <col min="5" max="5" width="18.1640625" bestFit="1" customWidth="1"/>
    <col min="6" max="6" width="29.5" bestFit="1" customWidth="1"/>
    <col min="7" max="7" width="17.6640625" bestFit="1" customWidth="1"/>
    <col min="8" max="8" width="31.83203125" bestFit="1" customWidth="1"/>
    <col min="9" max="9" width="18.6640625" bestFit="1" customWidth="1"/>
    <col min="10" max="10" width="7.1640625" bestFit="1" customWidth="1"/>
    <col min="11" max="11" width="28.83203125" bestFit="1" customWidth="1"/>
    <col min="12" max="12" width="15" bestFit="1" customWidth="1"/>
    <col min="13" max="13" width="14.5" bestFit="1" customWidth="1"/>
    <col min="14" max="14" width="10.5" bestFit="1" customWidth="1"/>
    <col min="15" max="256" width="11.5" customWidth="1"/>
  </cols>
  <sheetData>
    <row r="1" spans="1:14" hidden="1" x14ac:dyDescent="0.2">
      <c r="A1" s="12" t="s">
        <v>27</v>
      </c>
      <c r="B1" s="12" t="s">
        <v>28</v>
      </c>
      <c r="C1" s="13" t="s">
        <v>29</v>
      </c>
      <c r="D1" s="13" t="s">
        <v>28</v>
      </c>
      <c r="E1" s="14" t="s">
        <v>30</v>
      </c>
      <c r="F1" s="14" t="s">
        <v>28</v>
      </c>
      <c r="G1" s="8" t="s">
        <v>14</v>
      </c>
      <c r="H1" s="8" t="s">
        <v>28</v>
      </c>
      <c r="I1" s="9" t="s">
        <v>31</v>
      </c>
      <c r="J1" s="9" t="s">
        <v>28</v>
      </c>
      <c r="K1" s="10" t="s">
        <v>6</v>
      </c>
      <c r="L1" s="10" t="s">
        <v>28</v>
      </c>
      <c r="M1" s="11" t="s">
        <v>23</v>
      </c>
      <c r="N1" s="11"/>
    </row>
    <row r="2" spans="1:14" hidden="1" x14ac:dyDescent="0.2">
      <c r="A2" s="12" t="s">
        <v>32</v>
      </c>
      <c r="B2" s="12">
        <v>0</v>
      </c>
      <c r="C2" s="13" t="s">
        <v>32</v>
      </c>
      <c r="D2" s="13">
        <v>0</v>
      </c>
      <c r="E2" s="14" t="s">
        <v>32</v>
      </c>
      <c r="F2" s="16" t="s">
        <v>33</v>
      </c>
      <c r="G2" s="8" t="s">
        <v>32</v>
      </c>
      <c r="H2" s="15" t="s">
        <v>33</v>
      </c>
      <c r="I2" s="9" t="s">
        <v>25</v>
      </c>
      <c r="J2" s="9">
        <v>1</v>
      </c>
      <c r="K2" s="10" t="s">
        <v>22</v>
      </c>
      <c r="L2" s="10" t="s">
        <v>34</v>
      </c>
      <c r="M2" s="11" t="s">
        <v>32</v>
      </c>
      <c r="N2" s="11">
        <v>0</v>
      </c>
    </row>
    <row r="3" spans="1:14" hidden="1" x14ac:dyDescent="0.2">
      <c r="A3" s="12" t="s">
        <v>35</v>
      </c>
      <c r="B3" s="12">
        <v>5</v>
      </c>
      <c r="C3" s="13" t="s">
        <v>36</v>
      </c>
      <c r="D3" s="13">
        <v>5001</v>
      </c>
      <c r="E3" s="14" t="s">
        <v>22</v>
      </c>
      <c r="F3" s="14" t="s">
        <v>37</v>
      </c>
      <c r="G3" s="8" t="s">
        <v>38</v>
      </c>
      <c r="H3" s="8" t="s">
        <v>39</v>
      </c>
      <c r="I3" s="9" t="s">
        <v>40</v>
      </c>
      <c r="J3" s="9">
        <v>12</v>
      </c>
      <c r="K3" s="10" t="s">
        <v>41</v>
      </c>
      <c r="L3" s="10" t="s">
        <v>42</v>
      </c>
      <c r="M3" s="11" t="s">
        <v>43</v>
      </c>
      <c r="N3" s="11">
        <v>1</v>
      </c>
    </row>
    <row r="4" spans="1:14" hidden="1" x14ac:dyDescent="0.2">
      <c r="A4" s="12" t="s">
        <v>44</v>
      </c>
      <c r="B4" s="12">
        <v>6</v>
      </c>
      <c r="C4" s="13" t="s">
        <v>45</v>
      </c>
      <c r="D4" s="13">
        <v>5002</v>
      </c>
      <c r="G4" s="8" t="s">
        <v>46</v>
      </c>
      <c r="H4" s="8" t="s">
        <v>47</v>
      </c>
      <c r="I4" s="9" t="s">
        <v>48</v>
      </c>
      <c r="J4" s="9">
        <v>14</v>
      </c>
      <c r="K4" s="10" t="s">
        <v>49</v>
      </c>
      <c r="L4" s="10" t="s">
        <v>50</v>
      </c>
      <c r="M4" s="11" t="s">
        <v>51</v>
      </c>
      <c r="N4" s="11">
        <v>2</v>
      </c>
    </row>
    <row r="5" spans="1:14" hidden="1" x14ac:dyDescent="0.2">
      <c r="A5" s="32" t="s">
        <v>20</v>
      </c>
      <c r="B5" s="12">
        <v>7</v>
      </c>
      <c r="C5" s="13" t="s">
        <v>52</v>
      </c>
      <c r="D5" s="13">
        <v>5003</v>
      </c>
      <c r="G5" s="8" t="s">
        <v>53</v>
      </c>
      <c r="H5" s="8" t="s">
        <v>54</v>
      </c>
      <c r="I5" s="9" t="s">
        <v>55</v>
      </c>
      <c r="J5" s="9">
        <v>16</v>
      </c>
    </row>
    <row r="6" spans="1:14" hidden="1" x14ac:dyDescent="0.2">
      <c r="A6" s="32" t="s">
        <v>56</v>
      </c>
      <c r="B6" s="12">
        <v>8</v>
      </c>
      <c r="C6" s="13" t="s">
        <v>57</v>
      </c>
      <c r="D6" s="13">
        <v>5004</v>
      </c>
      <c r="G6" s="8" t="s">
        <v>58</v>
      </c>
      <c r="H6" s="8" t="s">
        <v>59</v>
      </c>
      <c r="I6" s="9" t="s">
        <v>60</v>
      </c>
      <c r="J6" s="9">
        <v>27</v>
      </c>
    </row>
    <row r="7" spans="1:14" hidden="1" x14ac:dyDescent="0.2">
      <c r="C7" s="13" t="s">
        <v>61</v>
      </c>
      <c r="D7" s="13">
        <v>6001</v>
      </c>
      <c r="I7" s="9" t="s">
        <v>62</v>
      </c>
      <c r="J7" s="9">
        <v>28</v>
      </c>
    </row>
    <row r="8" spans="1:14" hidden="1" x14ac:dyDescent="0.2">
      <c r="C8" s="13" t="s">
        <v>63</v>
      </c>
      <c r="D8" s="13">
        <v>6002</v>
      </c>
      <c r="I8" s="9" t="s">
        <v>64</v>
      </c>
      <c r="J8" s="9">
        <v>31</v>
      </c>
    </row>
    <row r="9" spans="1:14" hidden="1" x14ac:dyDescent="0.2">
      <c r="C9" s="13" t="s">
        <v>65</v>
      </c>
      <c r="D9" s="13">
        <v>6003</v>
      </c>
      <c r="I9" s="9" t="s">
        <v>66</v>
      </c>
      <c r="J9" s="9">
        <v>37</v>
      </c>
    </row>
    <row r="10" spans="1:14" hidden="1" x14ac:dyDescent="0.2">
      <c r="C10" s="13" t="s">
        <v>67</v>
      </c>
      <c r="D10" s="13">
        <v>6004</v>
      </c>
      <c r="I10" s="9" t="s">
        <v>68</v>
      </c>
      <c r="J10" s="9">
        <v>39</v>
      </c>
    </row>
    <row r="11" spans="1:14" hidden="1" x14ac:dyDescent="0.2">
      <c r="C11" s="13" t="s">
        <v>69</v>
      </c>
      <c r="D11" s="13">
        <v>6005</v>
      </c>
      <c r="I11" s="9" t="s">
        <v>70</v>
      </c>
      <c r="J11" s="9">
        <v>49</v>
      </c>
    </row>
    <row r="12" spans="1:14" hidden="1" x14ac:dyDescent="0.2">
      <c r="C12" s="13" t="s">
        <v>71</v>
      </c>
      <c r="D12" s="13">
        <v>6006</v>
      </c>
      <c r="I12" s="9" t="s">
        <v>72</v>
      </c>
      <c r="J12" s="9">
        <v>504</v>
      </c>
    </row>
    <row r="13" spans="1:14" hidden="1" x14ac:dyDescent="0.2">
      <c r="C13" s="13" t="s">
        <v>73</v>
      </c>
      <c r="D13" s="13">
        <v>6007</v>
      </c>
      <c r="I13" s="9" t="s">
        <v>74</v>
      </c>
      <c r="J13" s="9">
        <v>507</v>
      </c>
    </row>
    <row r="14" spans="1:14" hidden="1" x14ac:dyDescent="0.2">
      <c r="C14" s="13" t="s">
        <v>21</v>
      </c>
      <c r="D14" s="13">
        <v>7001</v>
      </c>
      <c r="I14" s="9" t="s">
        <v>75</v>
      </c>
      <c r="J14" s="9">
        <v>51</v>
      </c>
    </row>
    <row r="15" spans="1:14" hidden="1" x14ac:dyDescent="0.2">
      <c r="C15" s="13" t="s">
        <v>76</v>
      </c>
      <c r="D15" s="13">
        <v>8001</v>
      </c>
      <c r="I15" s="9" t="s">
        <v>77</v>
      </c>
      <c r="J15" s="9">
        <v>53</v>
      </c>
    </row>
    <row r="16" spans="1:14" hidden="1" x14ac:dyDescent="0.2">
      <c r="I16" s="9" t="s">
        <v>78</v>
      </c>
      <c r="J16" s="9">
        <v>54</v>
      </c>
    </row>
    <row r="17" spans="1:14" hidden="1" x14ac:dyDescent="0.2">
      <c r="A17" t="s">
        <v>79</v>
      </c>
      <c r="B17" s="12" t="s">
        <v>35</v>
      </c>
      <c r="C17" s="12" t="s">
        <v>44</v>
      </c>
      <c r="D17" s="12" t="s">
        <v>80</v>
      </c>
      <c r="E17" s="12" t="s">
        <v>81</v>
      </c>
      <c r="I17" s="9" t="s">
        <v>82</v>
      </c>
      <c r="J17" s="9">
        <v>55</v>
      </c>
    </row>
    <row r="18" spans="1:14" hidden="1" x14ac:dyDescent="0.2">
      <c r="A18" s="12" t="s">
        <v>35</v>
      </c>
      <c r="B18" s="13" t="s">
        <v>36</v>
      </c>
      <c r="C18" s="13" t="s">
        <v>61</v>
      </c>
      <c r="D18" s="13" t="s">
        <v>21</v>
      </c>
      <c r="E18" s="13" t="s">
        <v>83</v>
      </c>
      <c r="I18" s="9" t="s">
        <v>84</v>
      </c>
      <c r="J18" s="9">
        <v>57</v>
      </c>
    </row>
    <row r="19" spans="1:14" hidden="1" x14ac:dyDescent="0.2">
      <c r="A19" s="12" t="s">
        <v>44</v>
      </c>
      <c r="B19" s="13" t="s">
        <v>45</v>
      </c>
      <c r="C19" s="13" t="s">
        <v>63</v>
      </c>
      <c r="I19" s="9" t="s">
        <v>85</v>
      </c>
      <c r="J19" s="9">
        <v>9</v>
      </c>
    </row>
    <row r="20" spans="1:14" hidden="1" x14ac:dyDescent="0.2">
      <c r="A20" s="12" t="s">
        <v>20</v>
      </c>
      <c r="B20" s="13" t="s">
        <v>52</v>
      </c>
      <c r="C20" s="13" t="s">
        <v>65</v>
      </c>
    </row>
    <row r="21" spans="1:14" hidden="1" x14ac:dyDescent="0.2">
      <c r="A21" s="12" t="s">
        <v>56</v>
      </c>
      <c r="B21" s="13" t="s">
        <v>57</v>
      </c>
      <c r="C21" s="13" t="s">
        <v>67</v>
      </c>
    </row>
    <row r="22" spans="1:14" hidden="1" x14ac:dyDescent="0.2">
      <c r="C22" s="13" t="s">
        <v>69</v>
      </c>
    </row>
    <row r="23" spans="1:14" hidden="1" x14ac:dyDescent="0.2">
      <c r="C23" s="13" t="s">
        <v>71</v>
      </c>
    </row>
    <row r="24" spans="1:14" hidden="1" x14ac:dyDescent="0.2">
      <c r="C24" s="13" t="s">
        <v>73</v>
      </c>
    </row>
    <row r="27" spans="1:14" hidden="1" x14ac:dyDescent="0.2">
      <c r="A27" s="42" t="s">
        <v>86</v>
      </c>
      <c r="B27" s="13" t="s">
        <v>36</v>
      </c>
      <c r="C27" s="13" t="s">
        <v>45</v>
      </c>
      <c r="D27" s="13" t="s">
        <v>52</v>
      </c>
      <c r="E27" s="13" t="s">
        <v>57</v>
      </c>
      <c r="F27" s="13" t="s">
        <v>61</v>
      </c>
      <c r="G27" s="13" t="s">
        <v>63</v>
      </c>
      <c r="H27" s="13" t="s">
        <v>65</v>
      </c>
      <c r="I27" s="13" t="s">
        <v>67</v>
      </c>
      <c r="J27" s="13" t="s">
        <v>69</v>
      </c>
      <c r="K27" s="13" t="s">
        <v>71</v>
      </c>
      <c r="L27" s="13" t="s">
        <v>73</v>
      </c>
      <c r="M27" s="13" t="s">
        <v>21</v>
      </c>
      <c r="N27" s="13" t="s">
        <v>83</v>
      </c>
    </row>
    <row r="28" spans="1:14" hidden="1" x14ac:dyDescent="0.2">
      <c r="A28" s="13" t="s">
        <v>36</v>
      </c>
      <c r="B28" s="43" t="s">
        <v>24</v>
      </c>
      <c r="C28" s="43" t="s">
        <v>24</v>
      </c>
      <c r="D28" s="43" t="s">
        <v>24</v>
      </c>
      <c r="E28" s="43" t="s">
        <v>24</v>
      </c>
      <c r="F28" s="43" t="s">
        <v>24</v>
      </c>
      <c r="G28" s="43" t="s">
        <v>24</v>
      </c>
      <c r="H28" s="43" t="s">
        <v>24</v>
      </c>
      <c r="I28" s="43" t="s">
        <v>24</v>
      </c>
      <c r="J28" s="43" t="s">
        <v>24</v>
      </c>
      <c r="K28" s="43" t="s">
        <v>24</v>
      </c>
      <c r="L28" s="43" t="s">
        <v>24</v>
      </c>
      <c r="M28" s="43" t="s">
        <v>24</v>
      </c>
      <c r="N28" s="43" t="s">
        <v>46</v>
      </c>
    </row>
    <row r="29" spans="1:14" hidden="1" x14ac:dyDescent="0.2">
      <c r="A29" s="13" t="s">
        <v>45</v>
      </c>
      <c r="B29" s="43" t="s">
        <v>46</v>
      </c>
      <c r="C29" s="43" t="s">
        <v>46</v>
      </c>
      <c r="D29" s="43" t="s">
        <v>46</v>
      </c>
      <c r="E29" s="43" t="s">
        <v>46</v>
      </c>
      <c r="F29" s="43" t="s">
        <v>58</v>
      </c>
      <c r="G29" s="43" t="s">
        <v>58</v>
      </c>
      <c r="H29" s="43" t="s">
        <v>58</v>
      </c>
      <c r="I29" s="43" t="s">
        <v>58</v>
      </c>
      <c r="J29" s="43" t="s">
        <v>58</v>
      </c>
      <c r="K29" s="43" t="s">
        <v>58</v>
      </c>
      <c r="L29" s="43" t="s">
        <v>58</v>
      </c>
    </row>
    <row r="30" spans="1:14" hidden="1" x14ac:dyDescent="0.2">
      <c r="A30" s="13" t="s">
        <v>52</v>
      </c>
      <c r="F30" s="43" t="s">
        <v>46</v>
      </c>
      <c r="G30" s="43" t="s">
        <v>46</v>
      </c>
      <c r="H30" s="43" t="s">
        <v>46</v>
      </c>
      <c r="I30" s="43" t="s">
        <v>46</v>
      </c>
      <c r="J30" s="43" t="s">
        <v>46</v>
      </c>
      <c r="K30" s="43" t="s">
        <v>46</v>
      </c>
      <c r="L30" s="43" t="s">
        <v>46</v>
      </c>
    </row>
    <row r="31" spans="1:14" hidden="1" x14ac:dyDescent="0.2">
      <c r="A31" s="13" t="s">
        <v>57</v>
      </c>
    </row>
    <row r="32" spans="1:14" hidden="1" x14ac:dyDescent="0.2">
      <c r="A32" s="13" t="s">
        <v>61</v>
      </c>
    </row>
    <row r="33" spans="1:1" hidden="1" x14ac:dyDescent="0.2">
      <c r="A33" s="13" t="s">
        <v>63</v>
      </c>
    </row>
    <row r="34" spans="1:1" hidden="1" x14ac:dyDescent="0.2">
      <c r="A34" s="13" t="s">
        <v>65</v>
      </c>
    </row>
    <row r="35" spans="1:1" hidden="1" x14ac:dyDescent="0.2">
      <c r="A35" s="13" t="s">
        <v>67</v>
      </c>
    </row>
    <row r="36" spans="1:1" hidden="1" x14ac:dyDescent="0.2">
      <c r="A36" s="13" t="s">
        <v>69</v>
      </c>
    </row>
    <row r="37" spans="1:1" hidden="1" x14ac:dyDescent="0.2">
      <c r="A37" s="13" t="s">
        <v>71</v>
      </c>
    </row>
    <row r="38" spans="1:1" hidden="1" x14ac:dyDescent="0.2">
      <c r="A38" s="13" t="s">
        <v>73</v>
      </c>
    </row>
    <row r="39" spans="1:1" hidden="1" x14ac:dyDescent="0.2">
      <c r="A39" s="13" t="s">
        <v>21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Datos</vt:lpstr>
      <vt:lpstr>Detalle de Pagos</vt:lpstr>
      <vt:lpstr>Hoja2</vt:lpstr>
      <vt:lpstr>Bancos</vt:lpstr>
      <vt:lpstr>DEVOLUCION_IMPUESTO</vt:lpstr>
      <vt:lpstr>divi</vt:lpstr>
      <vt:lpstr>impto</vt:lpstr>
      <vt:lpstr>PAGO_DE_AGUINALDOS</vt:lpstr>
      <vt:lpstr>PAGO_DE_ANTICIPOS</vt:lpstr>
      <vt:lpstr>PAGO_DE_COMISIONES</vt:lpstr>
      <vt:lpstr>PAGO_DE_DIVIDENDOS</vt:lpstr>
      <vt:lpstr>PAGO_DE_GRATIFICACIONES</vt:lpstr>
      <vt:lpstr>PAGO_DE_HONORARIOS</vt:lpstr>
      <vt:lpstr>PAGO_DE_PENSIONES</vt:lpstr>
      <vt:lpstr>PAGO_DE_PREMIOS</vt:lpstr>
      <vt:lpstr>PAGO_DE_PROVEEDORES</vt:lpstr>
      <vt:lpstr>PAGO_DE_SUELDOS</vt:lpstr>
      <vt:lpstr>ppro</vt:lpstr>
      <vt:lpstr>Producto</vt:lpstr>
      <vt:lpstr>provee</vt:lpstr>
      <vt:lpstr>proveedores</vt:lpstr>
      <vt:lpstr>remu</vt:lpstr>
      <vt:lpstr>remuneraciones</vt:lpstr>
      <vt:lpstr>selec</vt:lpstr>
      <vt:lpstr>serv</vt:lpstr>
      <vt:lpstr>servi</vt:lpstr>
      <vt:lpstr>servicio</vt:lpstr>
      <vt:lpstr>servicios</vt:lpstr>
      <vt:lpstr>servicioss</vt:lpstr>
      <vt:lpstr>Tipo_cuenta</vt:lpstr>
      <vt:lpstr>tran</vt:lpstr>
      <vt:lpstr>TRANSFERENCIA</vt:lpstr>
      <vt:lpstr>transferencias</vt:lpstr>
      <vt:lpstr>transferencias_en_linea</vt:lpstr>
      <vt:lpstr>Vale_Vista</vt:lpstr>
      <vt:lpstr>VALES_VISTA</vt:lpstr>
    </vt:vector>
  </TitlesOfParts>
  <Manager/>
  <Company>corpbanca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Piero Gritti</cp:lastModifiedBy>
  <cp:revision/>
  <dcterms:created xsi:type="dcterms:W3CDTF">2011-10-26T17:58:21Z</dcterms:created>
  <dcterms:modified xsi:type="dcterms:W3CDTF">2024-08-20T14:23:39Z</dcterms:modified>
  <cp:category/>
  <cp:contentStatus/>
</cp:coreProperties>
</file>