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449\EXCELCNV\712f6042-ebf3-4686-8758-9fd8ec3c2b73\"/>
    </mc:Choice>
  </mc:AlternateContent>
  <xr:revisionPtr revIDLastSave="5" documentId="8_{9BC86E34-A7B3-43A5-A7CA-BAC7DDEF26C8}" xr6:coauthVersionLast="47" xr6:coauthVersionMax="47" xr10:uidLastSave="{ACFA4648-B35D-4013-BA45-59671641DC05}"/>
  <bookViews>
    <workbookView xWindow="-60" yWindow="-60" windowWidth="15480" windowHeight="11640" firstSheet="1" activeTab="1" xr2:uid="{B9FC7B54-A8F8-4B15-8289-22FEAA610A9F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4A869636-48AB-4376-8D72-63B7079E663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5FB82975-BFAE-4FBB-A72D-1635A265DAC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F81FD38F-DF74-4B3E-B7E1-56630AEDCEEC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7B5D3CAB-6D32-40E8-BD54-E2438F15A04C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AAE94E69-363F-445C-B329-945883A1817E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<sst xmlns="http://schemas.openxmlformats.org/spreadsheetml/2006/main" count="222" uniqueCount="91">
  <si>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</si>
  <si>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</si>
  <si>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</si>
  <si>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</si>
  <si>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</si>
  <si>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</si>
  <si>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</si>
  <si>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</si>
  <si>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</si>
  <si>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</si>
  <si>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</si>
  <si>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</si>
  <si>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</si>
  <si>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</si>
  <si>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</si>
  <si>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</si>
  <si>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</si>
  <si>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</si>
  <si>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</si>
  <si>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</si>
  <si>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</si>
  <si>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</si>
  <si>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</si>
  <si>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REM OFC 06.2024</t>
  </si>
  <si>
    <t>Permite Abono</t>
  </si>
  <si>
    <t>ROMULO AUGUSTO BRUNA MORALES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</si>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</sst>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2" fillId="0" borderId="7" xfId="16" applyFont="1" applyBorder="1" applyAlignment="1">
      <alignment horizontal="center" vertical="center"/>
    </xf>
    <xf numFmtId="0" fontId="1" fillId="0" borderId="0" xfId="16" applyFont="1" applyAlignment="1">
      <alignment horizontal="right"/>
    </xf>
    <xf numFmtId="0" fontId="1" fillId="0" borderId="0" xfId="16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8">
    <cellStyle name="Hipervínculo" xfId="1" builtinId="8"/>
    <cellStyle name="Millares" xfId="2" builtinId="3"/>
    <cellStyle name="Millares 2" xfId="3" xr:uid="{A7744862-FC1E-4DB9-BB0D-C23FE6801641}"/>
    <cellStyle name="Millares 2 2" xfId="4" xr:uid="{CF55B718-FA6B-41C2-AF5F-7786BFA42F2E}"/>
    <cellStyle name="Millares 2 2 2" xfId="5" xr:uid="{9B91ABD6-D7F7-451E-9560-CC1BB2258DC9}"/>
    <cellStyle name="Millares 2 2 2 2" xfId="6" xr:uid="{19C287FA-F82F-404A-A362-D28C9FC3E08A}"/>
    <cellStyle name="Millares 2 2 3" xfId="7" xr:uid="{F771DFE1-9F13-4FA2-ABC6-4ACA315FA4E8}"/>
    <cellStyle name="Millares 2 3" xfId="8" xr:uid="{C2227DF0-708A-426D-8465-B288A7E0CA84}"/>
    <cellStyle name="Millares 3" xfId="9" xr:uid="{CEED93EA-EC21-4D2F-A3F5-5EC09403F401}"/>
    <cellStyle name="Millares 3 2" xfId="10" xr:uid="{7270E817-5EB5-4B97-9B74-91EA18B87BF8}"/>
    <cellStyle name="Millares 4" xfId="11" xr:uid="{998BC09D-E408-4E75-BBD5-0E5B169A5E81}"/>
    <cellStyle name="Millares 4 2" xfId="12" xr:uid="{20842124-5E88-445D-B900-FA3453A247F8}"/>
    <cellStyle name="Millares 5" xfId="13" xr:uid="{38F82E2E-8CC5-4653-BE38-D4196D47725E}"/>
    <cellStyle name="Millares 5 2" xfId="14" xr:uid="{5D0614B4-ED3D-4AED-A858-1C7F22E66182}"/>
    <cellStyle name="Millares 6" xfId="15" xr:uid="{43C147B5-47C5-4B02-962F-5EB0A6CCE173}"/>
    <cellStyle name="Normal" xfId="0" builtinId="0"/>
    <cellStyle name="Normal 2" xfId="16" xr:uid="{45A50FAD-D846-4FF6-B387-6585283AFBE8}"/>
    <cellStyle name="Normal_Hoja1" xfId="17" xr:uid="{58280A96-7C7F-45C3-A19D-02CCF1FCCC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8292-4A11-4586-879C-74ECDA2217EF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71" t="s">
        <v>0</v>
      </c>
      <c r="B2" s="71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2</v>
      </c>
      <c r="C4" s="72"/>
      <c r="D4" s="1"/>
      <c r="E4" s="1"/>
      <c r="F4" s="1"/>
      <c r="G4" s="1"/>
      <c r="H4" s="1"/>
      <c r="I4" s="1"/>
      <c r="J4" s="1"/>
      <c r="K4" s="4"/>
      <c r="L4" s="73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8088204</v>
      </c>
      <c r="C5" s="74"/>
      <c r="D5" s="1"/>
      <c r="E5" s="1"/>
      <c r="F5" s="1"/>
      <c r="G5" s="1"/>
      <c r="H5" s="1"/>
      <c r="I5" s="1"/>
      <c r="J5" s="1"/>
      <c r="K5" s="4"/>
      <c r="L5" s="73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5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REM OFC 06.2024</v>
      </c>
      <c r="C10" s="74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REM OFC 06.2024</v>
      </c>
      <c r="C11" s="74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71" t="s">
        <v>10</v>
      </c>
      <c r="B13" s="71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120391429</v>
      </c>
      <c r="B15" s="40" t="str">
        <f>IF(+'Detalle de Pagos'!B15=0,"",+'Detalle de Pagos'!B15)</f>
        <v>ROMULO AUGUSTO BRUNA MORALES</v>
      </c>
      <c r="C15" s="22"/>
      <c r="D15" s="34">
        <f>IF(+'Detalle de Pagos'!C15=0,"",+'Detalle de Pagos'!C15)</f>
        <v>4010004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CHILE EDWARDS</v>
      </c>
      <c r="H15" s="38">
        <f>IFERROR((VLOOKUP(G15,Hoja2!$I$2:$J$19,2,FALSE)),0)</f>
        <v>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4430029008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OFC 06.2024</v>
      </c>
      <c r="N15" s="24" t="str">
        <f>IF(+'Detalle de Pagos'!J15=0,"",+'Detalle de Pagos'!J15)</f>
        <v>REM OFC 06.2024</v>
      </c>
      <c r="O15" s="24" t="str">
        <f>IF(+'Detalle de Pagos'!K15=0,"",+'Detalle de Pagos'!K15)</f>
        <v>REM OFC 06.2024</v>
      </c>
      <c r="P15" s="24" t="str">
        <f>IF(+'Detalle de Pagos'!L15=0,"",+'Detalle de Pagos'!L15)</f>
        <v>REM OFC 06.2024</v>
      </c>
      <c r="Q15" s="24"/>
      <c r="R15"/>
    </row>
    <row r="16" spans="1:18" ht="16.5" hidden="1">
      <c r="A16" s="21">
        <f>IF(+'Detalle de Pagos'!A16=0,"",+'Detalle de Pagos'!A16)</f>
        <v>164787079</v>
      </c>
      <c r="B16" s="40" t="str">
        <f>IF(+'Detalle de Pagos'!B16=0,"",+'Detalle de Pagos'!B16)</f>
        <v>PIERO GRITTI BLASCHKE</v>
      </c>
      <c r="C16" s="25"/>
      <c r="D16" s="34">
        <f>IF(+'Detalle de Pagos'!C16=0,"",+'Detalle de Pagos'!C16)</f>
        <v>4078200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BCI TBANC</v>
      </c>
      <c r="H16" s="38">
        <f>IFERROR((VLOOKUP(G16,Hoja2!$I$2:$J$19,2,FALSE)),0)</f>
        <v>16</v>
      </c>
      <c r="I16" s="19" t="str">
        <f>IF(+'Detalle de Pagos'!F16=0,"",+'Detalle de Pagos'!F16)</f>
        <v>Cuenta Corriente</v>
      </c>
      <c r="J16" s="38" t="str">
        <f>IFERROR((VLOOKUP(I16,Hoja2!$K$2:$L$4,2,FALSE)),"")</f>
        <v>CAT_CSH_CCTE</v>
      </c>
      <c r="K16" s="20">
        <f>IF(+'Detalle de Pagos'!G16=0,"",+'Detalle de Pagos'!G16)</f>
        <v>76478777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OFC 06.2024</v>
      </c>
      <c r="N16" s="24" t="str">
        <f>IF(+'Detalle de Pagos'!J16=0,"",+'Detalle de Pagos'!J16)</f>
        <v>REM OFC 06.2024</v>
      </c>
      <c r="O16" s="24" t="str">
        <f>IF(+'Detalle de Pagos'!K16=0,"",+'Detalle de Pagos'!K16)</f>
        <v>REM OFC 06.2024</v>
      </c>
      <c r="P16" s="24" t="str">
        <f>IF(+'Detalle de Pagos'!L16=0,"",+'Detalle de Pagos'!L16)</f>
        <v>REM OFC 06.2024</v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D197DD4C-21CB-4F22-856B-D3B7B15D761B}"/>
    <dataValidation operator="lessThanOrEqual" allowBlank="1" showInputMessage="1" showErrorMessage="1" errorTitle="Glosa Cartola Origen" error="El texto ingresado supera el máximo permitido (20 caracteres)_x000a_" sqref="N15:Q209" xr:uid="{ECB5526A-30CD-4B03-B036-703B720D601E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A412-94E8-453E-A5D2-DD10D6924BD8}">
  <sheetPr codeName="Hoja3"/>
  <dimension ref="A1:M209"/>
  <sheetViews>
    <sheetView showGridLines="0" tabSelected="1" zoomScale="85" zoomScaleNormal="85" workbookViewId="0">
      <selection activeCell="I3" sqref="I3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71"/>
      <c r="B2" s="71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73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8088204</v>
      </c>
      <c r="C5" s="1"/>
      <c r="D5" s="1"/>
      <c r="E5" s="1"/>
      <c r="F5" s="1"/>
      <c r="G5" s="4"/>
      <c r="H5" s="73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71" t="s">
        <v>10</v>
      </c>
      <c r="B13" s="71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68">
        <v>120391429</v>
      </c>
      <c r="B15" s="22" t="s">
        <v>25</v>
      </c>
      <c r="C15" s="34">
        <v>4010004</v>
      </c>
      <c r="D15" s="67" t="s">
        <v>26</v>
      </c>
      <c r="E15" s="69" t="s">
        <v>27</v>
      </c>
      <c r="F15" s="67" t="s">
        <v>22</v>
      </c>
      <c r="G15" s="66">
        <v>4430029008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68">
        <v>164787079</v>
      </c>
      <c r="B16" s="22" t="s">
        <v>29</v>
      </c>
      <c r="C16" s="34">
        <v>4078200</v>
      </c>
      <c r="D16" s="67" t="s">
        <v>26</v>
      </c>
      <c r="E16" s="69" t="s">
        <v>30</v>
      </c>
      <c r="F16" s="67" t="s">
        <v>22</v>
      </c>
      <c r="G16" s="66">
        <v>76478777</v>
      </c>
      <c r="H16" s="44" t="s">
        <v>28</v>
      </c>
      <c r="I16" s="58" t="s">
        <v>23</v>
      </c>
      <c r="J16" s="58" t="s">
        <v>23</v>
      </c>
      <c r="K16" s="58" t="s">
        <v>23</v>
      </c>
      <c r="L16" s="58" t="s">
        <v>23</v>
      </c>
      <c r="M16" s="19"/>
    </row>
    <row r="17" spans="1:13" ht="17.25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31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FCB3BA63-9C61-4588-A773-0B37C1AD7A9B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B94A1B38-9E4F-445B-9693-6C0D4BAE3137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B7E7AC1-C7F6-4821-AE90-2093758DB6C2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5A34CF-4161-43BA-9ACA-9896115B3797}">
      <formula1>20</formula1>
    </dataValidation>
    <dataValidation type="list" allowBlank="1" showInputMessage="1" showErrorMessage="1" sqref="B6" xr:uid="{8C0CC774-6AF3-45AC-A2C6-71F0F105641D}">
      <formula1>servicios</formula1>
    </dataValidation>
    <dataValidation type="list" allowBlank="1" showInputMessage="1" showErrorMessage="1" sqref="D15:D209" xr:uid="{B5DA53BA-9DA9-4B1F-A48B-8163FD7C708D}">
      <formula1>INDIRECT(serv)</formula1>
    </dataValidation>
    <dataValidation type="list" allowBlank="1" showInputMessage="1" showErrorMessage="1" sqref="E15:E209" xr:uid="{C5E5F285-D303-42D8-A5C6-BD7153F4DBF0}">
      <formula1>Bancos</formula1>
    </dataValidation>
    <dataValidation type="list" allowBlank="1" showInputMessage="1" showErrorMessage="1" sqref="F15:F209" xr:uid="{98064EB1-8A19-40A6-AA85-D9109AF7DCC7}">
      <formula1>Tipo_cuenta</formula1>
    </dataValidation>
  </dataValidations>
  <hyperlinks>
    <hyperlink ref="H15" r:id="rId1" xr:uid="{D462C0F4-57A4-4FF2-B49C-9A68370F07DA}"/>
    <hyperlink ref="H16" r:id="rId2" xr:uid="{6763724E-9C1C-432A-96D7-08C62C86632B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0994-1381-41BB-84F7-843EAB03E889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32</v>
      </c>
      <c r="B1" s="12" t="s">
        <v>33</v>
      </c>
      <c r="C1" s="13" t="s">
        <v>34</v>
      </c>
      <c r="D1" s="13" t="s">
        <v>33</v>
      </c>
      <c r="E1" s="14" t="s">
        <v>35</v>
      </c>
      <c r="F1" s="14" t="s">
        <v>33</v>
      </c>
      <c r="G1" s="8" t="s">
        <v>14</v>
      </c>
      <c r="H1" s="8" t="s">
        <v>33</v>
      </c>
      <c r="I1" s="9" t="s">
        <v>36</v>
      </c>
      <c r="J1" s="9" t="s">
        <v>33</v>
      </c>
      <c r="K1" s="10" t="s">
        <v>6</v>
      </c>
      <c r="L1" s="10" t="s">
        <v>33</v>
      </c>
      <c r="M1" s="11" t="s">
        <v>24</v>
      </c>
      <c r="N1" s="11"/>
    </row>
    <row r="2" spans="1:14" hidden="1">
      <c r="A2" s="12" t="s">
        <v>37</v>
      </c>
      <c r="B2" s="12">
        <v>0</v>
      </c>
      <c r="C2" s="13" t="s">
        <v>37</v>
      </c>
      <c r="D2" s="13">
        <v>0</v>
      </c>
      <c r="E2" s="14" t="s">
        <v>37</v>
      </c>
      <c r="F2" s="16" t="s">
        <v>38</v>
      </c>
      <c r="G2" s="8" t="s">
        <v>37</v>
      </c>
      <c r="H2" s="15" t="s">
        <v>38</v>
      </c>
      <c r="I2" s="9" t="s">
        <v>27</v>
      </c>
      <c r="J2" s="9">
        <v>1</v>
      </c>
      <c r="K2" s="10" t="s">
        <v>22</v>
      </c>
      <c r="L2" s="10" t="s">
        <v>39</v>
      </c>
      <c r="M2" s="11" t="s">
        <v>37</v>
      </c>
      <c r="N2" s="11">
        <v>0</v>
      </c>
    </row>
    <row r="3" spans="1:14" hidden="1">
      <c r="A3" s="12" t="s">
        <v>40</v>
      </c>
      <c r="B3" s="12">
        <v>5</v>
      </c>
      <c r="C3" s="13" t="s">
        <v>41</v>
      </c>
      <c r="D3" s="13">
        <v>5001</v>
      </c>
      <c r="E3" s="14" t="s">
        <v>22</v>
      </c>
      <c r="F3" s="14" t="s">
        <v>42</v>
      </c>
      <c r="G3" s="8" t="s">
        <v>43</v>
      </c>
      <c r="H3" s="8" t="s">
        <v>44</v>
      </c>
      <c r="I3" s="9" t="s">
        <v>45</v>
      </c>
      <c r="J3" s="9">
        <v>12</v>
      </c>
      <c r="K3" s="10" t="s">
        <v>46</v>
      </c>
      <c r="L3" s="10" t="s">
        <v>47</v>
      </c>
      <c r="M3" s="11" t="s">
        <v>48</v>
      </c>
      <c r="N3" s="11">
        <v>1</v>
      </c>
    </row>
    <row r="4" spans="1:14" hidden="1">
      <c r="A4" s="12" t="s">
        <v>20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>
      <c r="A5" s="32" t="s">
        <v>56</v>
      </c>
      <c r="B5" s="12">
        <v>7</v>
      </c>
      <c r="C5" s="13" t="s">
        <v>57</v>
      </c>
      <c r="D5" s="13">
        <v>5003</v>
      </c>
      <c r="G5" s="8" t="s">
        <v>58</v>
      </c>
      <c r="H5" s="8" t="s">
        <v>59</v>
      </c>
      <c r="I5" s="9" t="s">
        <v>30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21</v>
      </c>
      <c r="D7" s="13">
        <v>6001</v>
      </c>
      <c r="I7" s="9" t="s">
        <v>65</v>
      </c>
      <c r="J7" s="9">
        <v>28</v>
      </c>
    </row>
    <row r="8" spans="1:14" hidden="1">
      <c r="C8" s="13" t="s">
        <v>66</v>
      </c>
      <c r="D8" s="13">
        <v>6002</v>
      </c>
      <c r="I8" s="9" t="s">
        <v>67</v>
      </c>
      <c r="J8" s="9">
        <v>31</v>
      </c>
    </row>
    <row r="9" spans="1:14" hidden="1">
      <c r="C9" s="13" t="s">
        <v>68</v>
      </c>
      <c r="D9" s="13">
        <v>6003</v>
      </c>
      <c r="I9" s="9" t="s">
        <v>69</v>
      </c>
      <c r="J9" s="9">
        <v>37</v>
      </c>
    </row>
    <row r="10" spans="1:14" hidden="1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>
      <c r="C14" s="13" t="s">
        <v>78</v>
      </c>
      <c r="D14" s="13">
        <v>7001</v>
      </c>
      <c r="I14" s="9" t="s">
        <v>79</v>
      </c>
      <c r="J14" s="9">
        <v>51</v>
      </c>
    </row>
    <row r="15" spans="1:14" hidden="1">
      <c r="C15" s="13" t="s">
        <v>80</v>
      </c>
      <c r="D15" s="13">
        <v>8001</v>
      </c>
      <c r="I15" s="9" t="s">
        <v>81</v>
      </c>
      <c r="J15" s="9">
        <v>53</v>
      </c>
    </row>
    <row r="16" spans="1:14" hidden="1">
      <c r="I16" s="9" t="s">
        <v>82</v>
      </c>
      <c r="J16" s="9">
        <v>54</v>
      </c>
    </row>
    <row r="17" spans="1:14" hidden="1">
      <c r="A17" t="s">
        <v>83</v>
      </c>
      <c r="B17" s="12" t="s">
        <v>40</v>
      </c>
      <c r="C17" s="12" t="s">
        <v>20</v>
      </c>
      <c r="D17" s="12" t="s">
        <v>84</v>
      </c>
      <c r="E17" s="12" t="s">
        <v>85</v>
      </c>
      <c r="I17" s="9" t="s">
        <v>86</v>
      </c>
      <c r="J17" s="9">
        <v>55</v>
      </c>
    </row>
    <row r="18" spans="1:14" hidden="1">
      <c r="A18" s="12" t="s">
        <v>40</v>
      </c>
      <c r="B18" s="13" t="s">
        <v>41</v>
      </c>
      <c r="C18" s="13" t="s">
        <v>21</v>
      </c>
      <c r="D18" s="13" t="s">
        <v>78</v>
      </c>
      <c r="E18" s="13" t="s">
        <v>87</v>
      </c>
      <c r="I18" s="9" t="s">
        <v>88</v>
      </c>
      <c r="J18" s="9">
        <v>57</v>
      </c>
    </row>
    <row r="19" spans="1:14" hidden="1">
      <c r="A19" s="12" t="s">
        <v>20</v>
      </c>
      <c r="B19" s="13" t="s">
        <v>49</v>
      </c>
      <c r="C19" s="13" t="s">
        <v>66</v>
      </c>
      <c r="I19" s="9" t="s">
        <v>89</v>
      </c>
      <c r="J19" s="9">
        <v>9</v>
      </c>
    </row>
    <row r="20" spans="1:14" hidden="1">
      <c r="A20" s="12" t="s">
        <v>56</v>
      </c>
      <c r="B20" s="13" t="s">
        <v>57</v>
      </c>
      <c r="C20" s="13" t="s">
        <v>68</v>
      </c>
    </row>
    <row r="21" spans="1:14" hidden="1">
      <c r="A21" s="12" t="s">
        <v>60</v>
      </c>
      <c r="B21" s="13" t="s">
        <v>61</v>
      </c>
      <c r="C21" s="13" t="s">
        <v>70</v>
      </c>
    </row>
    <row r="22" spans="1:14" hidden="1">
      <c r="C22" s="13" t="s">
        <v>72</v>
      </c>
    </row>
    <row r="23" spans="1:14" hidden="1">
      <c r="C23" s="13" t="s">
        <v>74</v>
      </c>
    </row>
    <row r="24" spans="1:14" hidden="1">
      <c r="C24" s="13" t="s">
        <v>76</v>
      </c>
    </row>
    <row r="27" spans="1:14" hidden="1">
      <c r="A27" s="42" t="s">
        <v>90</v>
      </c>
      <c r="B27" s="13" t="s">
        <v>41</v>
      </c>
      <c r="C27" s="13" t="s">
        <v>49</v>
      </c>
      <c r="D27" s="13" t="s">
        <v>57</v>
      </c>
      <c r="E27" s="13" t="s">
        <v>61</v>
      </c>
      <c r="F27" s="13" t="s">
        <v>21</v>
      </c>
      <c r="G27" s="13" t="s">
        <v>66</v>
      </c>
      <c r="H27" s="13" t="s">
        <v>68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78</v>
      </c>
      <c r="N27" s="13" t="s">
        <v>87</v>
      </c>
    </row>
    <row r="28" spans="1:14" hidden="1">
      <c r="A28" s="13" t="s">
        <v>41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57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>
      <c r="A31" s="13" t="s">
        <v>61</v>
      </c>
    </row>
    <row r="32" spans="1:14" hidden="1">
      <c r="A32" s="13" t="s">
        <v>21</v>
      </c>
    </row>
    <row r="33" spans="1:1" hidden="1">
      <c r="A33" s="13" t="s">
        <v>66</v>
      </c>
    </row>
    <row r="34" spans="1:1" hidden="1">
      <c r="A34" s="13" t="s">
        <v>68</v>
      </c>
    </row>
    <row r="35" spans="1:1" hidden="1">
      <c r="A35" s="13" t="s">
        <v>70</v>
      </c>
    </row>
    <row r="36" spans="1:1" hidden="1">
      <c r="A36" s="13" t="s">
        <v>72</v>
      </c>
    </row>
    <row r="37" spans="1:1" hidden="1">
      <c r="A37" s="13" t="s">
        <v>74</v>
      </c>
    </row>
    <row r="38" spans="1:1" hidden="1">
      <c r="A38" s="13" t="s">
        <v>76</v>
      </c>
    </row>
    <row r="39" spans="1:1" hidden="1">
      <c r="A39" s="13" t="s">
        <v>78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2024-07-04T17:24:43Z</dcterms:modified>
  <cp:category/>
  <cp:contentStatus/>
</cp:coreProperties>
</file>