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F971EF48-FC12-4604-890D-33D12A1FBFD3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00000000-0006-0000-0100-000001000000}">
      <text>
        <r>
          <rPr>
            <b/>
            <sz val="8"/>
            <color indexed="8"/>
            <rFont val="Tahoma"/>
            <family val="2"/>
          </rPr>
          <t>Ingrese RUT Empresa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6" authorId="0" shapeId="0" xr:uid="{00000000-0006-0000-0100-000002000000}">
      <text>
        <r>
          <rPr>
            <b/>
            <sz val="8"/>
            <color indexed="8"/>
            <rFont val="Tahoma"/>
            <family val="2"/>
          </rPr>
          <t>Seleccione Producto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7" authorId="0" shapeId="0" xr:uid="{00000000-0006-0000-0100-000003000000}">
      <text>
        <r>
          <rPr>
            <b/>
            <sz val="8"/>
            <color indexed="8"/>
            <rFont val="Tahoma"/>
            <family val="2"/>
          </rPr>
          <t>Seleccione Tipo de Servicio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B9" authorId="0" shapeId="0" xr:uid="{00000000-0006-0000-0100-000004000000}">
      <text>
        <r>
          <rPr>
            <b/>
            <sz val="8"/>
            <color indexed="8"/>
            <rFont val="Tahoma"/>
            <family val="2"/>
          </rPr>
          <t>Ingrese Número Cuenta de Cargo</t>
        </r>
        <r>
          <rPr>
            <sz val="8"/>
            <color indexed="8"/>
            <rFont val="Tahoma"/>
            <family val="2"/>
          </rPr>
          <t xml:space="preserve">
</t>
        </r>
      </text>
    </comment>
    <comment ref="J14" authorId="0" shapeId="0" xr:uid="{00000000-0006-0000-0100-000005000000}">
      <text>
        <r>
          <rPr>
            <b/>
            <sz val="8"/>
            <color indexed="8"/>
            <rFont val="Tahoma"/>
            <family val="2"/>
          </rPr>
          <t xml:space="preserve">Glosa Destino solo se reflejará en pagos que se realicen a Itaú.
</t>
        </r>
        <r>
          <rPr>
            <b/>
            <sz val="8"/>
            <color indexed="8"/>
            <rFont val="Tahoma"/>
            <family val="2"/>
          </rPr>
          <t xml:space="preserve">
</t>
        </r>
        <r>
          <rPr>
            <b/>
            <sz val="8"/>
            <color indexed="8"/>
            <rFont val="Tahoma"/>
            <family val="2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<sst xmlns="http://schemas.openxmlformats.org/spreadsheetml/2006/main" count="222" uniqueCount="91">
  <si>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</si>
  <si>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</si>
  <si>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</si>
  <si>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</si>
  <si>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</si>
  <si>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</si>
  <si>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</si>
  <si>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</si>
  <si>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</si>
  <si>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</si>
  <si>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</si>
  <si>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</si>
  <si>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</si>
  <si>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</si>
  <si>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</si>
  <si>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</si>
  <si>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</si>
  <si>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</si>
  <si>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</si>
  <si>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</si>
  <si>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</si>
  <si>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</si>
  <si>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</si>
  <si>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</si>
  <si>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ROMULO AUGUSTO BRUNA MORALES</t>
  </si>
  <si>
    <t>Abono en cuenta</t>
  </si>
  <si>
    <t>CHILE EDWARDS</t>
  </si>
  <si>
    <t>FINANZAS@INVERSIONESCGL.CL</t>
  </si>
  <si>
    <t>PIERO GRITTI BLASCHKE</t>
  </si>
  <si>
    <t>BCI TBANC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</si>
  <si>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</si>
  <si>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</si>
  <si>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</si>
  <si>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</si>
  <si>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</si>
  <si>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</si>
  <si>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</si>
  <si>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</si>
  <si>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</si>
  <si>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</si>
  <si>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</si>
  <si>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</si>
  <si>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</si>
  <si>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</si>
  <si>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</si>
  <si>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</si>
  <si>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</si>
  <si>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</si>
  <si>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</si>
  <si>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</si>
  <si>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</si>
  <si>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</si>
  <si>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</si>
  <si>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</si>
  <si>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</si>
  <si>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</si>
  <si>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</si>
  <si>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</si>
  <si>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</si>
  <si>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</si>
  <si>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</si>
  <si>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</si>
  <si>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</si>
  <si>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</si>
  <si>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</si>
  <si>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</si>
  <si>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</si>
  <si>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</si>
  <si>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SANTANDER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</si>
  <si>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</si>
  <si>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</si>
  <si>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</si>
  <si>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</si>
  <si>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</si>
  <si>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</si>
  <si>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</si>
  <si>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</si>
  <si>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</si>
  <si>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</si>
  <si>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</si>
  <si>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</si>
  <si>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</si>
  <si>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</si>
  <si>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</si>
  <si>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</si>
  <si>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</si>
  <si>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</si>
  <si>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</si>
  <si>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</si>
  <si>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</si>
  <si>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REM OFC 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</si>
</sst>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0" fontId="5" fillId="0" borderId="0"/>
  </cellStyleXfs>
  <cellXfs count="76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3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4" fillId="3" borderId="1" xfId="16" applyFont="1" applyFill="1" applyBorder="1" applyAlignment="1">
      <alignment horizontal="left"/>
    </xf>
    <xf numFmtId="0" fontId="14" fillId="3" borderId="3" xfId="16" applyFont="1" applyFill="1" applyBorder="1" applyAlignment="1">
      <alignment horizontal="center" vertical="center"/>
    </xf>
    <xf numFmtId="0" fontId="14" fillId="3" borderId="3" xfId="16" applyFont="1" applyFill="1" applyBorder="1" applyAlignment="1" applyProtection="1">
      <alignment horizontal="center" vertical="center"/>
      <protection locked="0"/>
    </xf>
    <xf numFmtId="0" fontId="14" fillId="3" borderId="4" xfId="16" applyFont="1" applyFill="1" applyBorder="1" applyAlignment="1">
      <alignment horizontal="center" vertical="center"/>
    </xf>
    <xf numFmtId="1" fontId="14" fillId="3" borderId="3" xfId="16" applyNumberFormat="1" applyFont="1" applyFill="1" applyBorder="1" applyAlignment="1">
      <alignment horizontal="center" vertical="center"/>
    </xf>
    <xf numFmtId="0" fontId="14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6" fillId="0" borderId="8" xfId="0" applyNumberFormat="1" applyFont="1" applyBorder="1" applyAlignment="1" applyProtection="1">
      <alignment horizontal="left" wrapText="1"/>
      <protection locked="0"/>
    </xf>
    <xf numFmtId="0" fontId="17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6" fillId="0" borderId="8" xfId="0" applyNumberFormat="1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164" fontId="6" fillId="0" borderId="1" xfId="15" applyNumberFormat="1" applyFont="1" applyBorder="1" applyAlignment="1" applyProtection="1">
      <alignment horizontal="left"/>
      <protection locked="0"/>
    </xf>
    <xf numFmtId="0" fontId="6" fillId="0" borderId="2" xfId="15" applyNumberFormat="1" applyFont="1" applyBorder="1" applyAlignment="1" applyProtection="1">
      <alignment horizontal="right" vertical="center"/>
      <protection locked="0"/>
    </xf>
    <xf numFmtId="0" fontId="6" fillId="0" borderId="1" xfId="15" applyNumberFormat="1" applyFont="1" applyBorder="1" applyAlignment="1" applyProtection="1">
      <alignment horizontal="left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0000000-0005-0000-0000-000002000000}"/>
    <cellStyle name="Millares 2 2" xfId="4" xr:uid="{00000000-0005-0000-0000-000003000000}"/>
    <cellStyle name="Millares 2 2 2" xfId="5" xr:uid="{00000000-0005-0000-0000-000004000000}"/>
    <cellStyle name="Millares 2 2 2 2" xfId="6" xr:uid="{00000000-0005-0000-0000-000005000000}"/>
    <cellStyle name="Millares 2 2 3" xfId="7" xr:uid="{00000000-0005-0000-0000-000006000000}"/>
    <cellStyle name="Millares 2 3" xfId="8" xr:uid="{00000000-0005-0000-0000-000007000000}"/>
    <cellStyle name="Millares 3" xfId="9" xr:uid="{00000000-0005-0000-0000-000008000000}"/>
    <cellStyle name="Millares 3 2" xfId="10" xr:uid="{00000000-0005-0000-0000-000009000000}"/>
    <cellStyle name="Millares 4" xfId="11" xr:uid="{00000000-0005-0000-0000-00000A000000}"/>
    <cellStyle name="Millares 4 2" xfId="12" xr:uid="{00000000-0005-0000-0000-00000B000000}"/>
    <cellStyle name="Millares 5" xfId="13" xr:uid="{00000000-0005-0000-0000-00000C000000}"/>
    <cellStyle name="Millares 5 2" xfId="14" xr:uid="{00000000-0005-0000-0000-00000D000000}"/>
    <cellStyle name="Millares 6" xfId="15" xr:uid="{00000000-0005-0000-0000-00000E000000}"/>
    <cellStyle name="Normal" xfId="0" builtinId="0"/>
    <cellStyle name="Normal 2" xfId="16" xr:uid="{00000000-0005-0000-0000-000010000000}"/>
    <cellStyle name="Normal_Hoja1" xfId="17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22" name="2 Imagen">
          <a:extLst>
            <a:ext uri="{FF2B5EF4-FFF2-40B4-BE49-F238E27FC236}">
              <a16:creationId xmlns:a16="http://schemas.microsoft.com/office/drawing/2014/main" id="{0B542CFA-C3C3-B870-079F-C1929016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5" t="s">
        <v>0</v>
      </c>
      <c r="B2" s="75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2</v>
      </c>
      <c r="C4" s="71"/>
      <c r="D4" s="1"/>
      <c r="E4" s="1"/>
      <c r="F4" s="1"/>
      <c r="G4" s="1"/>
      <c r="H4" s="1"/>
      <c r="I4" s="1"/>
      <c r="J4" s="1"/>
      <c r="K4" s="4"/>
      <c r="L4" s="72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8111265</v>
      </c>
      <c r="C5" s="73"/>
      <c r="D5" s="1"/>
      <c r="E5" s="1"/>
      <c r="F5" s="1"/>
      <c r="G5" s="1"/>
      <c r="H5" s="1"/>
      <c r="I5" s="1"/>
      <c r="J5" s="1"/>
      <c r="K5" s="4"/>
      <c r="L5" s="72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4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REM OFC 08.2024</v>
      </c>
      <c r="C10" s="73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REM OFC 08.2024</v>
      </c>
      <c r="C11" s="73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5" t="s">
        <v>10</v>
      </c>
      <c r="B13" s="75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120391429</v>
      </c>
      <c r="B15" s="40" t="str">
        <f>IF(+'Detalle de Pagos'!B15=0,"",+'Detalle de Pagos'!B15)</f>
        <v>ROMULO AUGUSTO BRUNA MORALES</v>
      </c>
      <c r="C15" s="22"/>
      <c r="D15" s="34">
        <f>IF(+'Detalle de Pagos'!C15=0,"",+'Detalle de Pagos'!C15)</f>
        <v>4021393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CHILE EDWARDS</v>
      </c>
      <c r="H15" s="38">
        <f>IFERROR((VLOOKUP(G15,Hoja2!$I$2:$J$19,2,FALSE)),0)</f>
        <v>1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4430029008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REM OFC 08.2024</v>
      </c>
      <c r="N15" s="24" t="str">
        <f>IF(+'Detalle de Pagos'!J15=0,"",+'Detalle de Pagos'!J15)</f>
        <v>REM OFC 08.2024</v>
      </c>
      <c r="O15" s="24" t="str">
        <f>IF(+'Detalle de Pagos'!K15=0,"",+'Detalle de Pagos'!K15)</f>
        <v>REM OFC 08.2024</v>
      </c>
      <c r="P15" s="24" t="str">
        <f>IF(+'Detalle de Pagos'!L15=0,"",+'Detalle de Pagos'!L15)</f>
        <v>REM OFC 08.2024</v>
      </c>
      <c r="Q15" s="24"/>
      <c r="R15"/>
    </row>
    <row r="16" spans="1:18" ht="16.5" hidden="1" x14ac:dyDescent="0.35">
      <c r="A16" s="21">
        <f>IF(+'Detalle de Pagos'!A16=0,"",+'Detalle de Pagos'!A16)</f>
        <v>164787079</v>
      </c>
      <c r="B16" s="40" t="str">
        <f>IF(+'Detalle de Pagos'!B16=0,"",+'Detalle de Pagos'!B16)</f>
        <v>PIERO GRITTI BLASCHKE</v>
      </c>
      <c r="C16" s="25"/>
      <c r="D16" s="34">
        <f>IF(+'Detalle de Pagos'!C16=0,"",+'Detalle de Pagos'!C16)</f>
        <v>4089872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BCI TBANC</v>
      </c>
      <c r="H16" s="38">
        <f>IFERROR((VLOOKUP(G16,Hoja2!$I$2:$J$19,2,FALSE)),0)</f>
        <v>16</v>
      </c>
      <c r="I16" s="19" t="str">
        <f>IF(+'Detalle de Pagos'!F16=0,"",+'Detalle de Pagos'!F16)</f>
        <v>Cuenta Corriente</v>
      </c>
      <c r="J16" s="38" t="str">
        <f>IFERROR((VLOOKUP(I16,Hoja2!$K$2:$L$4,2,FALSE)),"")</f>
        <v>CAT_CSH_CCTE</v>
      </c>
      <c r="K16" s="20">
        <f>IF(+'Detalle de Pagos'!G16=0,"",+'Detalle de Pagos'!G16)</f>
        <v>76478777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REM OFC 08.2024</v>
      </c>
      <c r="N16" s="24" t="str">
        <f>IF(+'Detalle de Pagos'!J16=0,"",+'Detalle de Pagos'!J16)</f>
        <v>REM OFC 08.2024</v>
      </c>
      <c r="O16" s="24" t="str">
        <f>IF(+'Detalle de Pagos'!K16=0,"",+'Detalle de Pagos'!K16)</f>
        <v>REM OFC 08.2024</v>
      </c>
      <c r="P16" s="24" t="str">
        <f>IF(+'Detalle de Pagos'!L16=0,"",+'Detalle de Pagos'!L16)</f>
        <v>REM OFC 08.2024</v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00000000-0002-0000-0000-000000000000}"/>
    <dataValidation operator="lessThanOrEqual" allowBlank="1" showInputMessage="1" showErrorMessage="1" errorTitle="Glosa Cartola Origen" error="El texto ingresado supera el máximo permitido (20 caracteres)_x000a_" sqref="N15:Q209" xr:uid="{00000000-0002-0000-0000-000001000000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M209"/>
  <sheetViews>
    <sheetView showGridLines="0" tabSelected="1" topLeftCell="A3" zoomScale="85" zoomScaleNormal="85" workbookViewId="0">
      <selection activeCell="C18" sqref="C18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5"/>
      <c r="B2" s="75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72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8111265</v>
      </c>
      <c r="C5" s="1"/>
      <c r="D5" s="1"/>
      <c r="E5" s="1"/>
      <c r="F5" s="1"/>
      <c r="G5" s="4"/>
      <c r="H5" s="72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90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90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5" t="s">
        <v>10</v>
      </c>
      <c r="B13" s="75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68">
        <v>120391429</v>
      </c>
      <c r="B15" s="22" t="s">
        <v>24</v>
      </c>
      <c r="C15" s="34">
        <v>4021393</v>
      </c>
      <c r="D15" s="67" t="s">
        <v>25</v>
      </c>
      <c r="E15" s="69" t="s">
        <v>26</v>
      </c>
      <c r="F15" s="67" t="s">
        <v>22</v>
      </c>
      <c r="G15" s="66">
        <v>4430029008</v>
      </c>
      <c r="H15" s="44" t="s">
        <v>27</v>
      </c>
      <c r="I15" s="58" t="s">
        <v>90</v>
      </c>
      <c r="J15" s="58" t="s">
        <v>90</v>
      </c>
      <c r="K15" s="58" t="s">
        <v>90</v>
      </c>
      <c r="L15" s="58" t="s">
        <v>90</v>
      </c>
      <c r="M15" s="19"/>
    </row>
    <row r="16" spans="1:13" ht="17.25" x14ac:dyDescent="0.35">
      <c r="A16" s="68">
        <v>164787079</v>
      </c>
      <c r="B16" s="22" t="s">
        <v>28</v>
      </c>
      <c r="C16" s="34">
        <v>4089872</v>
      </c>
      <c r="D16" s="67" t="s">
        <v>25</v>
      </c>
      <c r="E16" s="69" t="s">
        <v>29</v>
      </c>
      <c r="F16" s="67" t="s">
        <v>22</v>
      </c>
      <c r="G16" s="66">
        <v>76478777</v>
      </c>
      <c r="H16" s="44" t="s">
        <v>27</v>
      </c>
      <c r="I16" s="58" t="s">
        <v>90</v>
      </c>
      <c r="J16" s="58" t="s">
        <v>90</v>
      </c>
      <c r="K16" s="58" t="s">
        <v>90</v>
      </c>
      <c r="L16" s="58" t="s">
        <v>90</v>
      </c>
      <c r="M16" s="19"/>
    </row>
    <row r="17" spans="1:13" ht="17.25" x14ac:dyDescent="0.35">
      <c r="A17" s="56"/>
      <c r="B17" s="70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30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00000000-0002-0000-0100-000000000000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00000000-0002-0000-0100-000001000000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00000000-0002-0000-0100-000002000000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00000000-0002-0000-0100-000003000000}">
      <formula1>20</formula1>
    </dataValidation>
    <dataValidation type="list" allowBlank="1" showInputMessage="1" showErrorMessage="1" sqref="B6" xr:uid="{00000000-0002-0000-0100-000004000000}">
      <formula1>servicios</formula1>
    </dataValidation>
    <dataValidation type="list" allowBlank="1" showInputMessage="1" showErrorMessage="1" sqref="D15:D209" xr:uid="{00000000-0002-0000-0100-000005000000}">
      <formula1>INDIRECT(serv)</formula1>
    </dataValidation>
    <dataValidation type="list" allowBlank="1" showInputMessage="1" showErrorMessage="1" sqref="E15:E209" xr:uid="{00000000-0002-0000-0100-000006000000}">
      <formula1>Bancos</formula1>
    </dataValidation>
    <dataValidation type="list" allowBlank="1" showInputMessage="1" showErrorMessage="1" sqref="F15:F209" xr:uid="{00000000-0002-0000-0100-000007000000}">
      <formula1>Tipo_cuenta</formula1>
    </dataValidation>
  </dataValidations>
  <hyperlinks>
    <hyperlink ref="H15" r:id="rId1" xr:uid="{00000000-0004-0000-0100-000000000000}"/>
    <hyperlink ref="H16" r:id="rId2" xr:uid="{00000000-0004-0000-0100-000001000000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31</v>
      </c>
      <c r="B1" s="12" t="s">
        <v>32</v>
      </c>
      <c r="C1" s="13" t="s">
        <v>33</v>
      </c>
      <c r="D1" s="13" t="s">
        <v>32</v>
      </c>
      <c r="E1" s="14" t="s">
        <v>34</v>
      </c>
      <c r="F1" s="14" t="s">
        <v>32</v>
      </c>
      <c r="G1" s="8" t="s">
        <v>14</v>
      </c>
      <c r="H1" s="8" t="s">
        <v>32</v>
      </c>
      <c r="I1" s="9" t="s">
        <v>35</v>
      </c>
      <c r="J1" s="9" t="s">
        <v>32</v>
      </c>
      <c r="K1" s="10" t="s">
        <v>6</v>
      </c>
      <c r="L1" s="10" t="s">
        <v>32</v>
      </c>
      <c r="M1" s="11" t="s">
        <v>23</v>
      </c>
      <c r="N1" s="11"/>
    </row>
    <row r="2" spans="1:14" hidden="1" x14ac:dyDescent="0.25">
      <c r="A2" s="12" t="s">
        <v>36</v>
      </c>
      <c r="B2" s="12">
        <v>0</v>
      </c>
      <c r="C2" s="13" t="s">
        <v>36</v>
      </c>
      <c r="D2" s="13">
        <v>0</v>
      </c>
      <c r="E2" s="14" t="s">
        <v>36</v>
      </c>
      <c r="F2" s="16" t="s">
        <v>37</v>
      </c>
      <c r="G2" s="8" t="s">
        <v>36</v>
      </c>
      <c r="H2" s="15" t="s">
        <v>37</v>
      </c>
      <c r="I2" s="9" t="s">
        <v>26</v>
      </c>
      <c r="J2" s="9">
        <v>1</v>
      </c>
      <c r="K2" s="10" t="s">
        <v>22</v>
      </c>
      <c r="L2" s="10" t="s">
        <v>38</v>
      </c>
      <c r="M2" s="11" t="s">
        <v>36</v>
      </c>
      <c r="N2" s="11">
        <v>0</v>
      </c>
    </row>
    <row r="3" spans="1:14" hidden="1" x14ac:dyDescent="0.25">
      <c r="A3" s="12" t="s">
        <v>39</v>
      </c>
      <c r="B3" s="12">
        <v>5</v>
      </c>
      <c r="C3" s="13" t="s">
        <v>40</v>
      </c>
      <c r="D3" s="13">
        <v>5001</v>
      </c>
      <c r="E3" s="14" t="s">
        <v>22</v>
      </c>
      <c r="F3" s="14" t="s">
        <v>41</v>
      </c>
      <c r="G3" s="8" t="s">
        <v>42</v>
      </c>
      <c r="H3" s="8" t="s">
        <v>43</v>
      </c>
      <c r="I3" s="9" t="s">
        <v>44</v>
      </c>
      <c r="J3" s="9">
        <v>12</v>
      </c>
      <c r="K3" s="10" t="s">
        <v>45</v>
      </c>
      <c r="L3" s="10" t="s">
        <v>46</v>
      </c>
      <c r="M3" s="11" t="s">
        <v>47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48</v>
      </c>
      <c r="D4" s="13">
        <v>5002</v>
      </c>
      <c r="G4" s="8" t="s">
        <v>49</v>
      </c>
      <c r="H4" s="8" t="s">
        <v>50</v>
      </c>
      <c r="I4" s="9" t="s">
        <v>51</v>
      </c>
      <c r="J4" s="9">
        <v>14</v>
      </c>
      <c r="K4" s="10" t="s">
        <v>52</v>
      </c>
      <c r="L4" s="10" t="s">
        <v>53</v>
      </c>
      <c r="M4" s="11" t="s">
        <v>54</v>
      </c>
      <c r="N4" s="11">
        <v>2</v>
      </c>
    </row>
    <row r="5" spans="1:14" hidden="1" x14ac:dyDescent="0.25">
      <c r="A5" s="32" t="s">
        <v>55</v>
      </c>
      <c r="B5" s="12">
        <v>7</v>
      </c>
      <c r="C5" s="13" t="s">
        <v>56</v>
      </c>
      <c r="D5" s="13">
        <v>5003</v>
      </c>
      <c r="G5" s="8" t="s">
        <v>57</v>
      </c>
      <c r="H5" s="8" t="s">
        <v>58</v>
      </c>
      <c r="I5" s="9" t="s">
        <v>29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64</v>
      </c>
      <c r="J7" s="9">
        <v>28</v>
      </c>
    </row>
    <row r="8" spans="1:14" hidden="1" x14ac:dyDescent="0.25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5">
      <c r="C9" s="13" t="s">
        <v>67</v>
      </c>
      <c r="D9" s="13">
        <v>6003</v>
      </c>
      <c r="I9" s="9" t="s">
        <v>68</v>
      </c>
      <c r="J9" s="9">
        <v>37</v>
      </c>
    </row>
    <row r="10" spans="1:14" hidden="1" x14ac:dyDescent="0.25">
      <c r="C10" s="13" t="s">
        <v>69</v>
      </c>
      <c r="D10" s="13">
        <v>6004</v>
      </c>
      <c r="I10" s="9" t="s">
        <v>70</v>
      </c>
      <c r="J10" s="9">
        <v>39</v>
      </c>
    </row>
    <row r="11" spans="1:14" hidden="1" x14ac:dyDescent="0.25">
      <c r="C11" s="13" t="s">
        <v>71</v>
      </c>
      <c r="D11" s="13">
        <v>6005</v>
      </c>
      <c r="I11" s="9" t="s">
        <v>72</v>
      </c>
      <c r="J11" s="9">
        <v>49</v>
      </c>
    </row>
    <row r="12" spans="1:14" hidden="1" x14ac:dyDescent="0.25">
      <c r="C12" s="13" t="s">
        <v>73</v>
      </c>
      <c r="D12" s="13">
        <v>6006</v>
      </c>
      <c r="I12" s="9" t="s">
        <v>74</v>
      </c>
      <c r="J12" s="9">
        <v>504</v>
      </c>
    </row>
    <row r="13" spans="1:14" hidden="1" x14ac:dyDescent="0.25">
      <c r="C13" s="13" t="s">
        <v>75</v>
      </c>
      <c r="D13" s="13">
        <v>6007</v>
      </c>
      <c r="I13" s="9" t="s">
        <v>76</v>
      </c>
      <c r="J13" s="9">
        <v>507</v>
      </c>
    </row>
    <row r="14" spans="1:14" hidden="1" x14ac:dyDescent="0.25">
      <c r="C14" s="13" t="s">
        <v>77</v>
      </c>
      <c r="D14" s="13">
        <v>7001</v>
      </c>
      <c r="I14" s="9" t="s">
        <v>78</v>
      </c>
      <c r="J14" s="9">
        <v>51</v>
      </c>
    </row>
    <row r="15" spans="1:14" hidden="1" x14ac:dyDescent="0.25">
      <c r="C15" s="13" t="s">
        <v>79</v>
      </c>
      <c r="D15" s="13">
        <v>8001</v>
      </c>
      <c r="I15" s="9" t="s">
        <v>80</v>
      </c>
      <c r="J15" s="9">
        <v>53</v>
      </c>
    </row>
    <row r="16" spans="1:14" hidden="1" x14ac:dyDescent="0.25">
      <c r="I16" s="9" t="s">
        <v>81</v>
      </c>
      <c r="J16" s="9">
        <v>54</v>
      </c>
    </row>
    <row r="17" spans="1:14" hidden="1" x14ac:dyDescent="0.25">
      <c r="A17" t="s">
        <v>82</v>
      </c>
      <c r="B17" s="12" t="s">
        <v>39</v>
      </c>
      <c r="C17" s="12" t="s">
        <v>20</v>
      </c>
      <c r="D17" s="12" t="s">
        <v>83</v>
      </c>
      <c r="E17" s="12" t="s">
        <v>84</v>
      </c>
      <c r="I17" s="9" t="s">
        <v>85</v>
      </c>
      <c r="J17" s="9">
        <v>55</v>
      </c>
    </row>
    <row r="18" spans="1:14" hidden="1" x14ac:dyDescent="0.25">
      <c r="A18" s="12" t="s">
        <v>39</v>
      </c>
      <c r="B18" s="13" t="s">
        <v>40</v>
      </c>
      <c r="C18" s="13" t="s">
        <v>21</v>
      </c>
      <c r="D18" s="13" t="s">
        <v>77</v>
      </c>
      <c r="E18" s="13" t="s">
        <v>86</v>
      </c>
      <c r="I18" s="9" t="s">
        <v>87</v>
      </c>
      <c r="J18" s="9">
        <v>57</v>
      </c>
    </row>
    <row r="19" spans="1:14" hidden="1" x14ac:dyDescent="0.25">
      <c r="A19" s="12" t="s">
        <v>20</v>
      </c>
      <c r="B19" s="13" t="s">
        <v>48</v>
      </c>
      <c r="C19" s="13" t="s">
        <v>65</v>
      </c>
      <c r="I19" s="9" t="s">
        <v>88</v>
      </c>
      <c r="J19" s="9">
        <v>9</v>
      </c>
    </row>
    <row r="20" spans="1:14" hidden="1" x14ac:dyDescent="0.25">
      <c r="A20" s="12" t="s">
        <v>55</v>
      </c>
      <c r="B20" s="13" t="s">
        <v>56</v>
      </c>
      <c r="C20" s="13" t="s">
        <v>67</v>
      </c>
    </row>
    <row r="21" spans="1:14" hidden="1" x14ac:dyDescent="0.25">
      <c r="A21" s="12" t="s">
        <v>59</v>
      </c>
      <c r="B21" s="13" t="s">
        <v>60</v>
      </c>
      <c r="C21" s="13" t="s">
        <v>69</v>
      </c>
    </row>
    <row r="22" spans="1:14" hidden="1" x14ac:dyDescent="0.25">
      <c r="C22" s="13" t="s">
        <v>71</v>
      </c>
    </row>
    <row r="23" spans="1:14" hidden="1" x14ac:dyDescent="0.25">
      <c r="C23" s="13" t="s">
        <v>73</v>
      </c>
    </row>
    <row r="24" spans="1:14" hidden="1" x14ac:dyDescent="0.25">
      <c r="C24" s="13" t="s">
        <v>75</v>
      </c>
    </row>
    <row r="27" spans="1:14" hidden="1" x14ac:dyDescent="0.25">
      <c r="A27" s="42" t="s">
        <v>89</v>
      </c>
      <c r="B27" s="13" t="s">
        <v>40</v>
      </c>
      <c r="C27" s="13" t="s">
        <v>48</v>
      </c>
      <c r="D27" s="13" t="s">
        <v>56</v>
      </c>
      <c r="E27" s="13" t="s">
        <v>60</v>
      </c>
      <c r="F27" s="13" t="s">
        <v>21</v>
      </c>
      <c r="G27" s="13" t="s">
        <v>65</v>
      </c>
      <c r="H27" s="13" t="s">
        <v>67</v>
      </c>
      <c r="I27" s="13" t="s">
        <v>69</v>
      </c>
      <c r="J27" s="13" t="s">
        <v>71</v>
      </c>
      <c r="K27" s="13" t="s">
        <v>73</v>
      </c>
      <c r="L27" s="13" t="s">
        <v>75</v>
      </c>
      <c r="M27" s="13" t="s">
        <v>77</v>
      </c>
      <c r="N27" s="13" t="s">
        <v>86</v>
      </c>
    </row>
    <row r="28" spans="1:14" hidden="1" x14ac:dyDescent="0.25">
      <c r="A28" s="13" t="s">
        <v>40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49</v>
      </c>
    </row>
    <row r="29" spans="1:14" hidden="1" x14ac:dyDescent="0.25">
      <c r="A29" s="13" t="s">
        <v>48</v>
      </c>
      <c r="B29" s="43" t="s">
        <v>49</v>
      </c>
      <c r="C29" s="43" t="s">
        <v>49</v>
      </c>
      <c r="D29" s="43" t="s">
        <v>49</v>
      </c>
      <c r="E29" s="43" t="s">
        <v>49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56</v>
      </c>
      <c r="F30" s="43" t="s">
        <v>49</v>
      </c>
      <c r="G30" s="43" t="s">
        <v>49</v>
      </c>
      <c r="H30" s="43" t="s">
        <v>49</v>
      </c>
      <c r="I30" s="43" t="s">
        <v>49</v>
      </c>
      <c r="J30" s="43" t="s">
        <v>49</v>
      </c>
      <c r="K30" s="43" t="s">
        <v>49</v>
      </c>
      <c r="L30" s="43" t="s">
        <v>49</v>
      </c>
    </row>
    <row r="31" spans="1:14" hidden="1" x14ac:dyDescent="0.25">
      <c r="A31" s="13" t="s">
        <v>60</v>
      </c>
    </row>
    <row r="32" spans="1:14" hidden="1" x14ac:dyDescent="0.25">
      <c r="A32" s="13" t="s">
        <v>21</v>
      </c>
    </row>
    <row r="33" spans="1:1" hidden="1" x14ac:dyDescent="0.25">
      <c r="A33" s="13" t="s">
        <v>65</v>
      </c>
    </row>
    <row r="34" spans="1:1" hidden="1" x14ac:dyDescent="0.25">
      <c r="A34" s="13" t="s">
        <v>67</v>
      </c>
    </row>
    <row r="35" spans="1:1" hidden="1" x14ac:dyDescent="0.25">
      <c r="A35" s="13" t="s">
        <v>69</v>
      </c>
    </row>
    <row r="36" spans="1:1" hidden="1" x14ac:dyDescent="0.25">
      <c r="A36" s="13" t="s">
        <v>71</v>
      </c>
    </row>
    <row r="37" spans="1:1" hidden="1" x14ac:dyDescent="0.25">
      <c r="A37" s="13" t="s">
        <v>73</v>
      </c>
    </row>
    <row r="38" spans="1:1" hidden="1" x14ac:dyDescent="0.25">
      <c r="A38" s="13" t="s">
        <v>75</v>
      </c>
    </row>
    <row r="39" spans="1:1" hidden="1" x14ac:dyDescent="0.25">
      <c r="A39" s="13" t="s">
        <v>77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2024-09-03T16:58:53Z</dcterms:modified>
  <cp:category/>
  <cp:contentStatus/>
</cp:coreProperties>
</file>