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SEPTIEMBRE 2024/"/>
    </mc:Choice>
  </mc:AlternateContent>
  <xr:revisionPtr revIDLastSave="16" documentId="8_{E7ACD47A-FD79-4BBC-8A7A-C044CBBF2007}" xr6:coauthVersionLast="47" xr6:coauthVersionMax="47" xr10:uidLastSave="{84A71465-5029-9342-9B06-4AC84EBA7FD3}"/>
  <bookViews>
    <workbookView xWindow="0" yWindow="500" windowWidth="28800" windowHeight="16340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 s="1"/>
  <c r="P16" i="1"/>
  <c r="O16" i="1"/>
  <c r="N16" i="1"/>
  <c r="M16" i="1"/>
  <c r="L16" i="1"/>
  <c r="K16" i="1"/>
  <c r="I16" i="1"/>
  <c r="J16" i="1" s="1"/>
  <c r="G16" i="1"/>
  <c r="H16" i="1" s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<sst xmlns="http://schemas.openxmlformats.org/spreadsheetml/2006/main" count="222" uniqueCount="92">
  <si>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</si>
  <si>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</si>
  <si>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</si>
  <si>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</si>
  <si>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</si>
  <si>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</si>
  <si>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</si>
  <si>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</si>
  <si>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</si>
  <si>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</si>
  <si>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</si>
  <si>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</si>
  <si>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</si>
  <si>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</si>
  <si>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</si>
  <si>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</si>
  <si>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</si>
  <si>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</si>
  <si>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</si>
  <si>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</si>
  <si>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</si>
  <si>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</si>
  <si>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</si>
  <si>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</si>
  <si>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</si>
  <si>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</si>
  <si>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</si>
  <si>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</si>
  <si>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</si>
  <si>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</si>
  <si>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</si>
  <si>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</si>
  <si>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</si>
  <si>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</si>
  <si>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</si>
  <si>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</si>
  <si>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</si>
  <si>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</si>
  <si>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</si>
  <si>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</si>
  <si>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</si>
  <si>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</si>
  <si>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</si>
  <si>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</si>
  <si>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</si>
  <si>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</si>
  <si>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</si>
  <si>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</si>
  <si>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</si>
  <si>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</si>
  <si>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</si>
  <si>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</si>
  <si>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</si>
  <si>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</si>
  <si>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</si>
  <si>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</si>
  <si>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</si>
  <si>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</si>
  <si>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</si>
  <si>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</si>
  <si>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</si>
  <si>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</si>
  <si>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</si>
  <si>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</si>
  <si>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</si>
  <si>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</si>
  <si>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</si>
  <si>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</si>
  <si>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</si>
  <si>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</si>
  <si>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</si>
  <si>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</si>
  <si>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</si>
  <si>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</si>
  <si>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</si>
  <si>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</si>
  <si>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</si>
  <si>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</si>
  <si>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</si>
  <si>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</si>
  <si>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</si>
  <si>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</si>
  <si>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</si>
  <si>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</si>
  <si>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</si>
  <si>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</si>
  <si>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</si>
  <si>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</si>
  <si>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</si>
  <si>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FIN C2DE3 PIERO G</t>
  </si>
  <si>
    <t>FIN C3DE3 PIERO G</t>
  </si>
  <si>
    <t>FIN C2y3DE3 PIERO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</si>
</sst>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2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9628425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FIN C2y3DE3 PIERO G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FIN C2y3DE3 PIERO G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164787079</v>
      </c>
      <c r="B15" s="40" t="str">
        <f>IF(+'Detalle de Pagos'!B15=0,"",+'Detalle de Pagos'!B15)</f>
        <v>PIERO GRITTI BLASCHKE</v>
      </c>
      <c r="C15" s="22"/>
      <c r="D15" s="34">
        <f>IF(+'Detalle de Pagos'!C15=0,"",+'Detalle de Pagos'!C15)</f>
        <v>7000000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76478777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FIN C2DE3 PIERO G</v>
      </c>
      <c r="N15" s="24" t="str">
        <f>IF(+'Detalle de Pagos'!J15=0,"",+'Detalle de Pagos'!J15)</f>
        <v>FIN C2DE3 PIERO G</v>
      </c>
      <c r="O15" s="24" t="str">
        <f>IF(+'Detalle de Pagos'!K15=0,"",+'Detalle de Pagos'!K15)</f>
        <v>FIN C2DE3 PIERO G</v>
      </c>
      <c r="P15" s="24" t="str">
        <f>IF(+'Detalle de Pagos'!L15=0,"",+'Detalle de Pagos'!L15)</f>
        <v>FIN C2DE3 PIERO G</v>
      </c>
      <c r="Q15" s="24"/>
      <c r="R15"/>
    </row>
    <row r="16" spans="1:18" hidden="1" x14ac:dyDescent="0.2">
      <c r="A16" s="21">
        <f>IF(+'Detalle de Pagos'!A16=0,"",+'Detalle de Pagos'!A16)</f>
        <v>164787079</v>
      </c>
      <c r="B16" s="40" t="str">
        <f>IF(+'Detalle de Pagos'!B16=0,"",+'Detalle de Pagos'!B16)</f>
        <v>PIERO GRITTI BLASCHKE</v>
      </c>
      <c r="C16" s="25"/>
      <c r="D16" s="34">
        <f>IF(+'Detalle de Pagos'!C16=0,"",+'Detalle de Pagos'!C16)</f>
        <v>2628425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BCI TBANC</v>
      </c>
      <c r="H16" s="38">
        <f>IFERROR((VLOOKUP(G16,Hoja2!$I$2:$J$19,2,FALSE)),0)</f>
        <v>16</v>
      </c>
      <c r="I16" s="19" t="str">
        <f>IF(+'Detalle de Pagos'!F16=0,"",+'Detalle de Pagos'!F16)</f>
        <v>Cuenta Corriente</v>
      </c>
      <c r="J16" s="38" t="str">
        <f>IFERROR((VLOOKUP(I16,Hoja2!$K$2:$L$4,2,FALSE)),"")</f>
        <v>CAT_CSH_CCTE</v>
      </c>
      <c r="K16" s="20">
        <f>IF(+'Detalle de Pagos'!G16=0,"",+'Detalle de Pagos'!G16)</f>
        <v>76478777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FIN C3DE3 PIERO G</v>
      </c>
      <c r="N16" s="24" t="str">
        <f>IF(+'Detalle de Pagos'!J16=0,"",+'Detalle de Pagos'!J16)</f>
        <v>FIN C3DE3 PIERO G</v>
      </c>
      <c r="O16" s="24" t="str">
        <f>IF(+'Detalle de Pagos'!K16=0,"",+'Detalle de Pagos'!K16)</f>
        <v>FIN C3DE3 PIERO G</v>
      </c>
      <c r="P16" s="24" t="str">
        <f>IF(+'Detalle de Pagos'!L16=0,"",+'Detalle de Pagos'!L16)</f>
        <v>FIN C3DE3 PIERO G</v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L20" sqref="L20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9628425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91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91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68">
        <v>164787079</v>
      </c>
      <c r="B15" s="22" t="s">
        <v>27</v>
      </c>
      <c r="C15" s="34">
        <v>7000000</v>
      </c>
      <c r="D15" s="67" t="s">
        <v>24</v>
      </c>
      <c r="E15" s="69" t="s">
        <v>28</v>
      </c>
      <c r="F15" s="67" t="s">
        <v>22</v>
      </c>
      <c r="G15" s="66">
        <v>76478777</v>
      </c>
      <c r="H15" s="44" t="s">
        <v>26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x14ac:dyDescent="0.2">
      <c r="A16" s="68">
        <v>164787079</v>
      </c>
      <c r="B16" s="22" t="s">
        <v>27</v>
      </c>
      <c r="C16" s="34">
        <v>2628425</v>
      </c>
      <c r="D16" s="67" t="s">
        <v>24</v>
      </c>
      <c r="E16" s="69" t="s">
        <v>28</v>
      </c>
      <c r="F16" s="67" t="s">
        <v>22</v>
      </c>
      <c r="G16" s="66">
        <v>76478777</v>
      </c>
      <c r="H16" s="44" t="s">
        <v>26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x14ac:dyDescent="0.2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x14ac:dyDescent="0.2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  <hyperlink ref="H16" r:id="rId2" xr:uid="{82B426C5-12AC-AA4A-919D-33597E318B1D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23</v>
      </c>
      <c r="N1" s="11"/>
    </row>
    <row r="2" spans="1:14" hidden="1" x14ac:dyDescent="0.2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25</v>
      </c>
      <c r="J2" s="9">
        <v>1</v>
      </c>
      <c r="K2" s="10" t="s">
        <v>22</v>
      </c>
      <c r="L2" s="10" t="s">
        <v>37</v>
      </c>
      <c r="M2" s="11" t="s">
        <v>35</v>
      </c>
      <c r="N2" s="11">
        <v>0</v>
      </c>
    </row>
    <row r="3" spans="1:14" hidden="1" x14ac:dyDescent="0.2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28</v>
      </c>
      <c r="J5" s="9">
        <v>16</v>
      </c>
    </row>
    <row r="6" spans="1:14" hidden="1" x14ac:dyDescent="0.2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">
      <c r="C7" s="13" t="s">
        <v>21</v>
      </c>
      <c r="D7" s="13">
        <v>6001</v>
      </c>
      <c r="I7" s="9" t="s">
        <v>63</v>
      </c>
      <c r="J7" s="9">
        <v>28</v>
      </c>
    </row>
    <row r="8" spans="1:14" hidden="1" x14ac:dyDescent="0.2">
      <c r="C8" s="13" t="s">
        <v>64</v>
      </c>
      <c r="D8" s="13">
        <v>6002</v>
      </c>
      <c r="I8" s="9" t="s">
        <v>65</v>
      </c>
      <c r="J8" s="9">
        <v>31</v>
      </c>
    </row>
    <row r="9" spans="1:14" hidden="1" x14ac:dyDescent="0.2">
      <c r="C9" s="13" t="s">
        <v>66</v>
      </c>
      <c r="D9" s="13">
        <v>6003</v>
      </c>
      <c r="I9" s="9" t="s">
        <v>67</v>
      </c>
      <c r="J9" s="9">
        <v>37</v>
      </c>
    </row>
    <row r="10" spans="1:14" hidden="1" x14ac:dyDescent="0.2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">
      <c r="I16" s="9" t="s">
        <v>80</v>
      </c>
      <c r="J16" s="9">
        <v>54</v>
      </c>
    </row>
    <row r="17" spans="1:14" hidden="1" x14ac:dyDescent="0.2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">
      <c r="A19" s="12" t="s">
        <v>20</v>
      </c>
      <c r="B19" s="13" t="s">
        <v>47</v>
      </c>
      <c r="C19" s="13" t="s">
        <v>64</v>
      </c>
      <c r="I19" s="9" t="s">
        <v>87</v>
      </c>
      <c r="J19" s="9">
        <v>9</v>
      </c>
    </row>
    <row r="20" spans="1:14" hidden="1" x14ac:dyDescent="0.2">
      <c r="A20" s="12" t="s">
        <v>54</v>
      </c>
      <c r="B20" s="13" t="s">
        <v>55</v>
      </c>
      <c r="C20" s="13" t="s">
        <v>66</v>
      </c>
    </row>
    <row r="21" spans="1:14" hidden="1" x14ac:dyDescent="0.2">
      <c r="A21" s="12" t="s">
        <v>58</v>
      </c>
      <c r="B21" s="13" t="s">
        <v>59</v>
      </c>
      <c r="C21" s="13" t="s">
        <v>68</v>
      </c>
    </row>
    <row r="22" spans="1:14" hidden="1" x14ac:dyDescent="0.2">
      <c r="C22" s="13" t="s">
        <v>70</v>
      </c>
    </row>
    <row r="23" spans="1:14" hidden="1" x14ac:dyDescent="0.2">
      <c r="C23" s="13" t="s">
        <v>72</v>
      </c>
    </row>
    <row r="24" spans="1:14" hidden="1" x14ac:dyDescent="0.2">
      <c r="C24" s="13" t="s">
        <v>74</v>
      </c>
    </row>
    <row r="27" spans="1:14" hidden="1" x14ac:dyDescent="0.2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59</v>
      </c>
      <c r="F27" s="13" t="s">
        <v>21</v>
      </c>
      <c r="G27" s="13" t="s">
        <v>64</v>
      </c>
      <c r="H27" s="13" t="s">
        <v>66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">
      <c r="A28" s="13" t="s">
        <v>39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48</v>
      </c>
    </row>
    <row r="29" spans="1:14" hidden="1" x14ac:dyDescent="0.2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">
      <c r="A31" s="13" t="s">
        <v>59</v>
      </c>
    </row>
    <row r="32" spans="1:14" hidden="1" x14ac:dyDescent="0.2">
      <c r="A32" s="13" t="s">
        <v>21</v>
      </c>
    </row>
    <row r="33" spans="1:1" hidden="1" x14ac:dyDescent="0.2">
      <c r="A33" s="13" t="s">
        <v>64</v>
      </c>
    </row>
    <row r="34" spans="1:1" hidden="1" x14ac:dyDescent="0.2">
      <c r="A34" s="13" t="s">
        <v>66</v>
      </c>
    </row>
    <row r="35" spans="1:1" hidden="1" x14ac:dyDescent="0.2">
      <c r="A35" s="13" t="s">
        <v>68</v>
      </c>
    </row>
    <row r="36" spans="1:1" hidden="1" x14ac:dyDescent="0.2">
      <c r="A36" s="13" t="s">
        <v>70</v>
      </c>
    </row>
    <row r="37" spans="1:1" hidden="1" x14ac:dyDescent="0.2">
      <c r="A37" s="13" t="s">
        <v>72</v>
      </c>
    </row>
    <row r="38" spans="1:1" hidden="1" x14ac:dyDescent="0.2">
      <c r="A38" s="13" t="s">
        <v>74</v>
      </c>
    </row>
    <row r="39" spans="1:1" hidden="1" x14ac:dyDescent="0.2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2024-09-30T19:42:19Z</dcterms:modified>
  <cp:category/>
  <cp:contentStatus/>
</cp:coreProperties>
</file>